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<sst xmlns="http://schemas.openxmlformats.org/spreadsheetml/2006/main" count="452" uniqueCount="293">
  <si>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</si>
  <si>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</si>
  <si>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</si>
  <si>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</si>
  <si>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</si>
  <si>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</si>
  <si>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</si>
  <si>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</si>
  <si>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</si>
  <si>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</si>
  <si>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</si>
  <si>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</si>
  <si>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</si>
  <si>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</si>
  <si>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</si>
  <si>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</si>
  <si>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</si>
  <si>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</si>
  <si>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</si>
  <si>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</si>
  <si>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</si>
  <si>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</si>
  <si>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</si>
  <si>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</si>
  <si>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</si>
  <si>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</si>
  <si>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</si>
  <si>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</si>
  <si>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</si>
  <si>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</si>
  <si>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</si>
  <si>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</si>
  <si>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</si>
  <si>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</si>
  <si>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</si>
  <si>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</si>
  <si>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</si>
  <si>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</si>
  <si>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</si>
  <si>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</si>
  <si>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</si>
  <si>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</si>
  <si>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</si>
  <si>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</si>
  <si>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</si>
  <si>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</si>
  <si>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</si>
  <si>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</si>
  <si>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</si>
  <si>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</si>
  <si>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</si>
  <si>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</si>
  <si>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</si>
  <si>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</si>
  <si>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</si>
  <si>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</si>
  <si>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</si>
  <si>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</si>
  <si>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</si>
  <si>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</si>
  <si>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</si>
  <si>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</si>
  <si>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</si>
  <si>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</si>
  <si>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</si>
  <si>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</si>
  <si>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</si>
  <si>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</si>
  <si>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</si>
  <si>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</si>
  <si>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</si>
  <si>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</si>
  <si>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</si>
  <si>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</si>
  <si>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</si>
  <si>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</si>
  <si>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</si>
  <si>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</si>
  <si>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</si>
  <si>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</si>
  <si>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</si>
  <si>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</si>
  <si>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</si>
  <si>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</si>
  <si>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</si>
  <si>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</si>
  <si>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</si>
  <si>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</si>
  <si>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</si>
  <si>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</si>
  <si>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</si>
  <si>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</si>
  <si>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</si>
  <si>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</si>
  <si>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</si>
  <si>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</si>
  <si>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</si>
  <si>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</si>
  <si>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</si>
  <si>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</si>
  <si>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</si>
  <si>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</si>
  <si>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</si>
  <si>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</si>
  <si>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</si>
  <si>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</si>
  <si>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</si>
  <si>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</si>
  <si>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</si>
  <si>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</si>
  <si>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</si>
  <si>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</si>
  <si>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</si>
  <si>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</si>
  <si>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</si>
  <si>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</si>
  <si>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</si>
  <si>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</si>
  <si>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</si>
  <si>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</si>
  <si>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</si>
  <si>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</si>
  <si>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</si>
  <si>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</si>
  <si>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</si>
  <si>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</si>
  <si>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</si>
  <si>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</si>
  <si>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</si>
  <si>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</si>
  <si>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</si>
  <si>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</si>
  <si>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</si>
  <si>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</si>
  <si>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</si>
  <si>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</si>
  <si>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</si>
  <si>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</si>
  <si>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</si>
  <si>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</si>
  <si>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</si>
  <si>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</si>
  <si>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</si>
  <si>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</si>
  <si>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</si>
  <si>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</si>
  <si>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</si>
  <si>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</si>
  <si>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</si>
  <si>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</si>
  <si>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</si>
  <si>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</si>
  <si>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</si>
  <si>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</si>
  <si>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</si>
  <si>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</si>
  <si>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</si>
  <si>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</si>
  <si>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</si>
  <si>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</si>
  <si>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</si>
  <si>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</si>
  <si>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</si>
  <si>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</si>
  <si>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</si>
  <si>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</si>
  <si>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</si>
  <si>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</si>
  <si>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</si>
  <si>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</si>
  <si>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</si>
  <si>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</si>
  <si>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</si>
  <si>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</si>
  <si>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</si>
  <si>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</si>
  <si>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</si>
  <si>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</si>
  <si>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</si>
  <si>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</si>
  <si>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</si>
  <si>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</si>
  <si>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</si>
  <si>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</si>
  <si>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</si>
  <si>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</si>
  <si>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</si>
  <si>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</si>
  <si>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</si>
  <si>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</si>
  <si>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</si>
  <si>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</si>
  <si>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</si>
  <si>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</si>
  <si>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</si>
  <si>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</si>
  <si>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</si>
  <si>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</si>
  <si>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</si>
  <si>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</si>
  <si>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</si>
  <si>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</si>
  <si>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</si>
  <si>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</si>
  <si>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</si>
  <si>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</si>
  <si>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</si>
  <si>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</si>
  <si>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</si>
  <si>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</si>
  <si>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</si>
  <si>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</si>
  <si>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</si>
  <si>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</si>
  <si>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</si>
  <si>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</si>
  <si>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</si>
  <si>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</si>
  <si>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</si>
  <si>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</si>
  <si>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</si>
  <si>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</si>
  <si>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</si>
  <si>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بغداد لصناعة مواد التغليف</t>
  </si>
  <si>
    <t>IBPM</t>
  </si>
  <si>
    <t>مصرف الائتمان(BROI)</t>
  </si>
  <si>
    <t>السجاد والمفروشات</t>
  </si>
  <si>
    <t>سد الموصل السياحية</t>
  </si>
  <si>
    <t>بغداد العراق للنقل العام</t>
  </si>
  <si>
    <t>SBPT</t>
  </si>
  <si>
    <t>النبال للتحويل المالي (MTNI)</t>
  </si>
  <si>
    <t>مجموع السوق الثاني</t>
  </si>
  <si>
    <t>مجموع السوقين</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</si>
  <si>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الشركة من (100) مليار دينار الى (250) مليار دينار وفق المادة (55/اولا) من قانون الشركات.  </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</si>
  <si>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</si>
  <si>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</si>
  <si>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</si>
  <si>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</si>
  <si>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</si>
  <si>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</si>
  <si>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</si>
  <si>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</si>
  <si>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</si>
  <si>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</si>
  <si>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</si>
  <si>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</si>
  <si>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</si>
  <si>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</si>
  <si>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المصرف الاهلي (BNOI)</t>
  </si>
  <si>
    <t>مجموع قطاع الزراعة</t>
  </si>
  <si>
    <t>مجموع قطاع الخدمات</t>
  </si>
  <si>
    <t>سيعقد اجتماع الهيئة العامة  يوم الاحد 2016/12/4 الساعة العاشرة صباحا في مقر الشركة في بغداد/شارع السعدون لانتخاب لجنة مراجعة الحسابات .</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</si>
  <si>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</si>
  <si>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</si>
  <si>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</si>
  <si>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</si>
  <si>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</si>
  <si>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لمناسبة قرب نهاية العام 2016 قرر مجلس المحافظين بان تكون اخر جلسة تداول لعام 2016 يوم الاثنين الموافق 2016/12/26 واول جلسة تداول لعام 2017 يوم الاثنين الموافق  2017/1/2  . وكل عام وانتم بخير .</t>
  </si>
  <si>
    <t>مصرف دجلة والفرات</t>
  </si>
  <si>
    <t>BDFD</t>
  </si>
  <si>
    <t>احداث جوهرية</t>
  </si>
  <si>
    <t>مجموع  قطاع التأمين</t>
  </si>
  <si>
    <t>قررت الهيئة العامة في اجتماعها المنعقد في 2016/9/19 زيادة راسمال الشركة من (100) مليار دينار الى (250) مليار دينار وفق المادة (55/ اولا) من قانون الشركات.</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</si>
  <si>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</si>
  <si>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</si>
  <si>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العراقية لانتاج البذور(AISP)</t>
  </si>
  <si>
    <t>مصرف الشرق الاوسط (BIME)</t>
  </si>
  <si>
    <t>نشرة التداول في السوق الثاني رقم (107)</t>
  </si>
  <si>
    <t>نشرة الشركات غير المتداولة في السوق النظامي لجلسة الاربعاء الموافق 2016/11/23</t>
  </si>
  <si>
    <t>نشرة الشركات غير المتداولة في السوق الثاني لجلسة الاربعاء الموافق 2016/11/23</t>
  </si>
  <si>
    <t>نشرة الشركات المتوقفة عن التداول بقرار من هيئة الاوراق المالية لجلسة الاربعاء الموافق 2016/11/23</t>
  </si>
  <si>
    <t>اخبار الشركات المساهمة المدرجة في سوق العراق للاوراق المالية لجلسة الاربعاء الموافق 2016/11/23</t>
  </si>
  <si>
    <t>نشرة التداول في السوق النظامي رقم (212)</t>
  </si>
  <si>
    <t>جلسة الاربعاء 2016/11/23</t>
  </si>
  <si>
    <t>تم تاجيل اجتماع الهيئة العامة المشترك لشركة بغداد للمشروبات الغازية والهيئة العامة لشركة ينابيع الزوراء للتجارة العامة والمقاولات والاستثمارات العقارية وتعبئة المياه الصحية والمشروبات الغازية والعصائر المحدودة الذي كان مقرر في  2016/11/28 الى موعد اخر يعلن عنه لاحقا ، للموافقة على عقد التاسيس المعدل والمعد من قبل الشركتين استنادا لاحكام المادة (150/رابعا) من قانون الشركات المعدل .</t>
  </si>
  <si>
    <t xml:space="preserve">دعت الشركة مساهميها الى استلام ارباحهم النقدية البالغة (75%) من رأس المال الشركة اعتبارا من 2016/11/7 ، وسيتم التوزيع  في كل ايام الاسبوع ماعدا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</si>
  <si>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ظهرا .</t>
  </si>
  <si>
    <t xml:space="preserve">جلسة الاربعاء 2016/11/23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</si>
  <si>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</si>
  <si>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</si>
  <si>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</si>
  <si>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</si>
  <si>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</si>
  <si>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</si>
  <si>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</si>
  <si>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بلغ الرقم القياسي العام (640.600) نقطة مرتفعا بنسبة (0.24%)</t>
  </si>
  <si>
    <t xml:space="preserve">الاوامر الخاصة </t>
  </si>
  <si>
    <t>لورود اجابة شركة مصرف الموصل على كتاب الاستفسار المرسل من السوق للافصاح عن الاحداث الجوهرية التي ادت الى ارتفاع سعر سهم الشركة لجلستين متاليتين بما يقارب الحد الاعلى المسموح به لتغير السعر لجلستي  11/20 و   2016/11/22  لم يتم ايقاف التداول على اسهم الشركة , وقد اوضحت الشركة في اجابتها بعدم وجود اي احداث جوهرية ادت الى ارتفاع سعر سهم الشركة فهي تداولات طبيعية .</t>
  </si>
  <si>
    <t>لورود اجابة شركة مصرف دجلة والفرات على كتاب الاستفسار المرسل من السوق للافصاح عن الاحداث الجوهرية التي ادت الى ارتفاع سعر سهم الشركة لجلستين متاليتين بما يقارب الحد الاعلى المسموح به لتغير السعر لجلستي  11/20 و  2016/11/22 لم يتم ايقاف التداول على اسهم الشركة ، وقد اوضحت الشركة في اجابتها بعدم وجود اي احداث جوهرية ادت الى ارتفاع سعر سهم الشركة فهي تداولات طبيعية .</t>
  </si>
  <si>
    <t>نفذت شركتي : البركة للوساطة (بائع) وكردستان الدولية للوساطة (مشتري) امر خاص على اسهم شركة مصرف كردستان الدوليبعدد اسهم (700) مليون سهم بقيمة بلغت (882) مليون دينار ، في زمن الجلسة الاضافي (بعد الساعة 12 ظهرا) وفقا لاجراءات تنفيذ الصفقات الكبيرة .</t>
  </si>
  <si>
    <t>نفذت شركة العراق للوساطة امر متقابل مقصود على اسهم شركة مصرف الموصل بعدد اسهم (38.500) مليار سهم بقيمة بلغت (21.560) مليار دينار ، في زمن الجلسة الاضافي (بعد الساعة 12 ظهرا) وفقا لاجراءات تنفيذ الصفقات الكبيرة  ، وفق الافصاح المنشور تفاصيله على الموقع الالكتروني .</t>
  </si>
  <si>
    <r>
      <t>سيعقد اجتماع الهيئة العامة يوم السبت 2016/11/26 الساعة العاشرة صباحا في مقر الشركة  لمناقشة الحسابات الختامية لعام 2015 والمصادق</t>
    </r>
    <r>
      <rPr>
        <b/>
        <sz val="14"/>
        <color indexed="56"/>
        <rFont val="Arial"/>
        <family val="2"/>
      </rPr>
      <t>ه عليها  واقرار مقسوم الارباح لعام 2015 , تم ايقاف التداول اعتبارا من الثلاثاء 2016/11/22 ، سعر الاغلاق (1.000) دينار .</t>
    </r>
  </si>
  <si>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واقرار مقسوم الارباح لعام 2015 , تم ايقاف التداول اعتبارا من الاثنين 2016/11/21 ، سعر الاغلاق (0.770) دينار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</si>
</sst>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sz val="13"/>
      <color indexed="8"/>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sz val="13"/>
      <color theme="1"/>
      <name val="Calibri"/>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style="thin">
        <color indexed="18"/>
      </left>
      <right/>
      <top style="thin"/>
      <bottom style="thin"/>
    </border>
    <border>
      <left style="thin"/>
      <right>
        <color indexed="63"/>
      </right>
      <top style="thin">
        <color theme="1"/>
      </top>
      <bottom style="thin"/>
    </border>
    <border>
      <left>
        <color indexed="63"/>
      </left>
      <right style="thin"/>
      <top style="thin">
        <color theme="1"/>
      </top>
      <bottom style="thin"/>
    </border>
    <border>
      <left style="thin">
        <color theme="0"/>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8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21" xfId="144" applyFont="1" applyBorder="1" applyAlignment="1">
      <alignment horizontal="center" vertical="center"/>
      <protection/>
    </xf>
    <xf numFmtId="0" fontId="85" fillId="0" borderId="21"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3" fontId="87"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1" xfId="144" applyFont="1" applyBorder="1" applyAlignment="1">
      <alignment horizontal="center" vertical="center"/>
      <protection/>
    </xf>
    <xf numFmtId="0" fontId="87"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8" fillId="0" borderId="24" xfId="327" applyFont="1" applyBorder="1" applyAlignment="1">
      <alignment vertical="center"/>
      <protection/>
    </xf>
    <xf numFmtId="0" fontId="88"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4" xfId="327" applyFont="1" applyBorder="1" applyAlignment="1">
      <alignment horizontal="right" vertical="center"/>
      <protection/>
    </xf>
    <xf numFmtId="0" fontId="91" fillId="0" borderId="25" xfId="0" applyFont="1" applyBorder="1" applyAlignment="1">
      <alignment vertical="center"/>
    </xf>
    <xf numFmtId="0" fontId="91" fillId="0" borderId="25" xfId="0" applyFont="1" applyBorder="1" applyAlignment="1">
      <alignment/>
    </xf>
    <xf numFmtId="0" fontId="92" fillId="0" borderId="25" xfId="0" applyFont="1" applyBorder="1" applyAlignment="1">
      <alignment/>
    </xf>
    <xf numFmtId="0" fontId="92" fillId="0" borderId="25" xfId="0" applyFont="1" applyBorder="1" applyAlignment="1">
      <alignment vertical="center"/>
    </xf>
    <xf numFmtId="0" fontId="90" fillId="0" borderId="25" xfId="327" applyFont="1" applyBorder="1" applyAlignment="1">
      <alignment horizontal="right" vertical="center"/>
      <protection/>
    </xf>
    <xf numFmtId="0" fontId="93" fillId="0" borderId="25" xfId="0" applyFont="1" applyBorder="1" applyAlignment="1">
      <alignment vertical="center"/>
    </xf>
    <xf numFmtId="3" fontId="90" fillId="0" borderId="25" xfId="0" applyNumberFormat="1" applyFont="1" applyBorder="1" applyAlignment="1">
      <alignment horizontal="right" vertical="center"/>
    </xf>
    <xf numFmtId="3" fontId="92" fillId="0" borderId="25" xfId="0" applyNumberFormat="1" applyFont="1" applyBorder="1" applyAlignment="1">
      <alignment vertical="center"/>
    </xf>
    <xf numFmtId="0" fontId="90" fillId="0" borderId="24" xfId="327" applyFont="1" applyBorder="1" applyAlignment="1">
      <alignment vertical="center"/>
      <protection/>
    </xf>
    <xf numFmtId="0" fontId="94" fillId="0" borderId="25" xfId="0" applyFont="1" applyBorder="1" applyAlignment="1">
      <alignment horizontal="right" vertical="center"/>
    </xf>
    <xf numFmtId="0" fontId="90" fillId="0" borderId="24" xfId="327" applyFont="1" applyBorder="1" applyAlignment="1">
      <alignment vertical="center" wrapText="1"/>
      <protection/>
    </xf>
    <xf numFmtId="0" fontId="21" fillId="0" borderId="25" xfId="327" applyFont="1" applyBorder="1" applyAlignment="1">
      <alignment vertical="center"/>
      <protection/>
    </xf>
    <xf numFmtId="3" fontId="91" fillId="0" borderId="25" xfId="0" applyNumberFormat="1" applyFont="1" applyBorder="1" applyAlignment="1">
      <alignment vertical="center"/>
    </xf>
    <xf numFmtId="0" fontId="90" fillId="0" borderId="25" xfId="0" applyFont="1" applyBorder="1" applyAlignment="1">
      <alignment vertical="center"/>
    </xf>
    <xf numFmtId="181" fontId="90" fillId="0" borderId="25" xfId="327" applyNumberFormat="1" applyFont="1" applyBorder="1" applyAlignment="1">
      <alignment horizontal="right" vertical="center"/>
      <protection/>
    </xf>
    <xf numFmtId="0" fontId="90" fillId="0" borderId="25" xfId="327" applyFont="1" applyBorder="1" applyAlignment="1">
      <alignment vertical="center"/>
      <protection/>
    </xf>
    <xf numFmtId="181" fontId="95" fillId="0" borderId="25" xfId="327" applyNumberFormat="1" applyFont="1" applyBorder="1" applyAlignment="1">
      <alignment vertical="center" wrapText="1"/>
      <protection/>
    </xf>
    <xf numFmtId="3" fontId="90" fillId="0" borderId="25" xfId="0" applyNumberFormat="1" applyFont="1" applyBorder="1" applyAlignment="1">
      <alignment vertical="center"/>
    </xf>
    <xf numFmtId="0" fontId="87" fillId="0" borderId="28" xfId="0" applyFont="1" applyFill="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9" xfId="0" applyFont="1" applyFill="1" applyBorder="1" applyAlignment="1">
      <alignment horizontal="center" vertical="center"/>
    </xf>
    <xf numFmtId="180" fontId="87" fillId="0" borderId="30" xfId="0" applyNumberFormat="1" applyFont="1" applyBorder="1" applyAlignment="1">
      <alignment horizontal="center" vertical="center"/>
    </xf>
    <xf numFmtId="2" fontId="87" fillId="0" borderId="30" xfId="0" applyNumberFormat="1" applyFont="1" applyBorder="1" applyAlignment="1">
      <alignment horizontal="center" vertical="center"/>
    </xf>
    <xf numFmtId="0" fontId="87" fillId="0" borderId="0" xfId="0" applyFont="1" applyBorder="1" applyAlignment="1">
      <alignment/>
    </xf>
    <xf numFmtId="180" fontId="87" fillId="0" borderId="31" xfId="0" applyNumberFormat="1" applyFont="1" applyBorder="1" applyAlignment="1">
      <alignment horizontal="center" vertical="center"/>
    </xf>
    <xf numFmtId="4" fontId="87" fillId="0" borderId="30" xfId="0" applyNumberFormat="1" applyFont="1" applyBorder="1" applyAlignment="1">
      <alignment horizontal="center" vertical="center"/>
    </xf>
    <xf numFmtId="3" fontId="87" fillId="0" borderId="19" xfId="0" applyNumberFormat="1" applyFont="1" applyBorder="1" applyAlignment="1">
      <alignment horizontal="center" vertical="center"/>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2" xfId="0" applyNumberFormat="1" applyFont="1" applyBorder="1" applyAlignment="1">
      <alignment horizontal="center" vertical="center"/>
    </xf>
    <xf numFmtId="181" fontId="87" fillId="0" borderId="33" xfId="0" applyNumberFormat="1" applyFont="1" applyBorder="1" applyAlignment="1">
      <alignment horizontal="center" vertical="center"/>
    </xf>
    <xf numFmtId="4" fontId="87" fillId="0" borderId="33" xfId="0" applyNumberFormat="1" applyFont="1" applyBorder="1" applyAlignment="1">
      <alignment horizontal="center" vertical="center"/>
    </xf>
    <xf numFmtId="3" fontId="87" fillId="0" borderId="33" xfId="0" applyNumberFormat="1" applyFont="1" applyBorder="1" applyAlignment="1">
      <alignment horizontal="right" vertical="center"/>
    </xf>
    <xf numFmtId="0" fontId="87" fillId="0" borderId="33" xfId="0" applyFont="1" applyFill="1" applyBorder="1" applyAlignment="1">
      <alignment horizontal="right" vertical="center"/>
    </xf>
    <xf numFmtId="0" fontId="0" fillId="0" borderId="0" xfId="0" applyBorder="1" applyAlignment="1">
      <alignment/>
    </xf>
    <xf numFmtId="0" fontId="78" fillId="0" borderId="0" xfId="0" applyFont="1" applyBorder="1" applyAlignment="1">
      <alignment/>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0" fontId="87" fillId="0" borderId="34" xfId="0" applyFont="1" applyFill="1" applyBorder="1" applyAlignment="1">
      <alignment vertical="center"/>
    </xf>
    <xf numFmtId="3" fontId="87" fillId="0" borderId="35" xfId="0" applyNumberFormat="1" applyFont="1" applyBorder="1" applyAlignment="1">
      <alignment horizontal="right" vertical="center"/>
    </xf>
    <xf numFmtId="0" fontId="87" fillId="0" borderId="21" xfId="0" applyFont="1" applyFill="1" applyBorder="1" applyAlignment="1">
      <alignment vertical="center"/>
    </xf>
    <xf numFmtId="181" fontId="87" fillId="0" borderId="21" xfId="0" applyNumberFormat="1" applyFont="1" applyBorder="1" applyAlignment="1">
      <alignment horizontal="center" vertical="center"/>
    </xf>
    <xf numFmtId="0" fontId="87" fillId="0" borderId="21" xfId="0" applyFont="1" applyFill="1" applyBorder="1" applyAlignment="1">
      <alignment vertical="center"/>
    </xf>
    <xf numFmtId="181" fontId="79" fillId="0" borderId="21" xfId="0" applyNumberFormat="1" applyFont="1" applyBorder="1" applyAlignment="1">
      <alignment horizontal="center" vertical="center"/>
    </xf>
    <xf numFmtId="4" fontId="99" fillId="0" borderId="25" xfId="327" applyNumberFormat="1" applyFont="1" applyBorder="1" applyAlignment="1">
      <alignment vertical="center" wrapText="1"/>
      <protection/>
    </xf>
    <xf numFmtId="0" fontId="87" fillId="0" borderId="19" xfId="0" applyFont="1" applyFill="1" applyBorder="1" applyAlignment="1">
      <alignment vertical="center"/>
    </xf>
    <xf numFmtId="3" fontId="87" fillId="0" borderId="0" xfId="0" applyNumberFormat="1" applyFont="1" applyBorder="1" applyAlignment="1">
      <alignment horizontal="right" vertical="center"/>
    </xf>
    <xf numFmtId="0" fontId="100" fillId="0" borderId="0" xfId="0" applyFont="1" applyAlignment="1">
      <alignment/>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6" xfId="144" applyNumberFormat="1" applyFont="1" applyFill="1" applyBorder="1" applyAlignment="1">
      <alignment horizontal="center" vertical="center"/>
      <protection/>
    </xf>
    <xf numFmtId="0" fontId="81" fillId="0" borderId="0" xfId="0" applyFont="1" applyAlignment="1">
      <alignment/>
    </xf>
    <xf numFmtId="0" fontId="24" fillId="0" borderId="0" xfId="0" applyFont="1" applyAlignment="1">
      <alignment vertical="center"/>
    </xf>
    <xf numFmtId="3" fontId="87" fillId="0" borderId="37" xfId="0" applyNumberFormat="1" applyFont="1" applyBorder="1" applyAlignment="1">
      <alignment horizontal="center" vertical="center"/>
    </xf>
    <xf numFmtId="3" fontId="87" fillId="0" borderId="38" xfId="0" applyNumberFormat="1" applyFont="1" applyBorder="1" applyAlignment="1">
      <alignment horizontal="center" vertical="center"/>
    </xf>
    <xf numFmtId="3" fontId="87" fillId="0" borderId="39" xfId="0" applyNumberFormat="1" applyFont="1" applyBorder="1" applyAlignment="1">
      <alignment horizontal="center" vertical="center"/>
    </xf>
    <xf numFmtId="3" fontId="87" fillId="0" borderId="37" xfId="0" applyNumberFormat="1" applyFont="1" applyBorder="1" applyAlignment="1">
      <alignment horizontal="right" vertical="center"/>
    </xf>
    <xf numFmtId="3" fontId="87" fillId="0" borderId="38" xfId="0" applyNumberFormat="1" applyFont="1" applyBorder="1" applyAlignment="1">
      <alignment horizontal="right" vertical="center"/>
    </xf>
    <xf numFmtId="3" fontId="87" fillId="0" borderId="39" xfId="0" applyNumberFormat="1" applyFont="1" applyBorder="1" applyAlignment="1">
      <alignment horizontal="right" vertical="center"/>
    </xf>
    <xf numFmtId="0" fontId="89" fillId="0" borderId="37" xfId="144" applyFont="1" applyFill="1" applyBorder="1" applyAlignment="1">
      <alignment horizontal="right" vertical="center"/>
      <protection/>
    </xf>
    <xf numFmtId="0" fontId="89" fillId="0" borderId="39" xfId="144" applyFont="1" applyFill="1" applyBorder="1" applyAlignment="1">
      <alignment horizontal="right" vertical="center"/>
      <protection/>
    </xf>
    <xf numFmtId="0" fontId="101" fillId="0" borderId="37" xfId="0" applyFont="1" applyBorder="1" applyAlignment="1">
      <alignment horizontal="right" vertical="center" wrapText="1"/>
    </xf>
    <xf numFmtId="0" fontId="101" fillId="0" borderId="38" xfId="0" applyFont="1" applyBorder="1" applyAlignment="1">
      <alignment horizontal="right" vertical="center" wrapText="1"/>
    </xf>
    <xf numFmtId="0" fontId="101" fillId="0" borderId="39" xfId="0" applyFont="1" applyBorder="1" applyAlignment="1">
      <alignment horizontal="right" vertical="center" wrapText="1"/>
    </xf>
    <xf numFmtId="0" fontId="89" fillId="0" borderId="37" xfId="0" applyFont="1" applyBorder="1" applyAlignment="1">
      <alignment horizontal="right" vertical="center" wrapText="1"/>
    </xf>
    <xf numFmtId="0" fontId="89" fillId="0" borderId="38" xfId="0" applyFont="1" applyBorder="1" applyAlignment="1">
      <alignment horizontal="right" vertical="center" wrapText="1"/>
    </xf>
    <xf numFmtId="0" fontId="89" fillId="0" borderId="39" xfId="0" applyFont="1" applyBorder="1" applyAlignment="1">
      <alignment horizontal="right" vertical="center" wrapText="1"/>
    </xf>
    <xf numFmtId="0" fontId="89" fillId="0" borderId="37" xfId="0" applyFont="1" applyFill="1" applyBorder="1" applyAlignment="1">
      <alignment horizontal="right" vertical="center"/>
    </xf>
    <xf numFmtId="0" fontId="89" fillId="0" borderId="39" xfId="0" applyFont="1" applyFill="1" applyBorder="1" applyAlignment="1">
      <alignment horizontal="right" vertical="center"/>
    </xf>
    <xf numFmtId="181" fontId="87" fillId="0" borderId="37" xfId="0" applyNumberFormat="1" applyFont="1" applyBorder="1" applyAlignment="1">
      <alignment horizontal="center" vertical="center"/>
    </xf>
    <xf numFmtId="181" fontId="87" fillId="0" borderId="38" xfId="0" applyNumberFormat="1" applyFont="1" applyBorder="1" applyAlignment="1">
      <alignment horizontal="center" vertical="center"/>
    </xf>
    <xf numFmtId="181" fontId="87" fillId="0" borderId="39" xfId="0" applyNumberFormat="1" applyFont="1" applyBorder="1" applyAlignment="1">
      <alignment horizontal="center" vertical="center"/>
    </xf>
    <xf numFmtId="0" fontId="87" fillId="0" borderId="37" xfId="143" applyFont="1" applyFill="1" applyBorder="1" applyAlignment="1">
      <alignment horizontal="center" vertical="center"/>
      <protection/>
    </xf>
    <xf numFmtId="0" fontId="87" fillId="0" borderId="38" xfId="143" applyFont="1" applyFill="1" applyBorder="1" applyAlignment="1">
      <alignment horizontal="center" vertical="center"/>
      <protection/>
    </xf>
    <xf numFmtId="0" fontId="87" fillId="0" borderId="39" xfId="143" applyFont="1" applyFill="1" applyBorder="1" applyAlignment="1">
      <alignment horizontal="center" vertical="center"/>
      <protection/>
    </xf>
    <xf numFmtId="0" fontId="89" fillId="0" borderId="38" xfId="0" applyFont="1" applyBorder="1" applyAlignment="1">
      <alignment horizontal="center" vertical="center"/>
    </xf>
    <xf numFmtId="0" fontId="89" fillId="0" borderId="33" xfId="0" applyFont="1" applyBorder="1" applyAlignment="1">
      <alignment horizontal="center" vertical="center"/>
    </xf>
    <xf numFmtId="0" fontId="87" fillId="0" borderId="40" xfId="0" applyFont="1" applyFill="1" applyBorder="1" applyAlignment="1">
      <alignment horizontal="center" vertical="center"/>
    </xf>
    <xf numFmtId="0" fontId="87" fillId="0" borderId="38" xfId="0" applyFont="1" applyFill="1" applyBorder="1" applyAlignment="1">
      <alignment horizontal="center" vertical="center"/>
    </xf>
    <xf numFmtId="0" fontId="87" fillId="0" borderId="39" xfId="0" applyFont="1" applyFill="1" applyBorder="1" applyAlignment="1">
      <alignment horizontal="center" vertical="center"/>
    </xf>
    <xf numFmtId="0" fontId="87" fillId="0" borderId="37" xfId="0" applyFont="1" applyFill="1" applyBorder="1" applyAlignment="1">
      <alignment horizontal="right" vertical="center"/>
    </xf>
    <xf numFmtId="0" fontId="87" fillId="0" borderId="38" xfId="0" applyFont="1" applyFill="1" applyBorder="1" applyAlignment="1">
      <alignment horizontal="right" vertical="center"/>
    </xf>
    <xf numFmtId="0" fontId="87" fillId="0" borderId="39" xfId="0" applyFont="1" applyFill="1" applyBorder="1" applyAlignment="1">
      <alignment horizontal="right" vertical="center"/>
    </xf>
    <xf numFmtId="0" fontId="86" fillId="0" borderId="41" xfId="0" applyFont="1" applyFill="1" applyBorder="1" applyAlignment="1">
      <alignment horizontal="center" vertical="center"/>
    </xf>
    <xf numFmtId="0" fontId="86" fillId="0" borderId="42"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39" xfId="0" applyFont="1" applyFill="1" applyBorder="1" applyAlignment="1">
      <alignment horizontal="center" vertical="center"/>
    </xf>
    <xf numFmtId="1" fontId="90" fillId="0" borderId="43" xfId="327" applyNumberFormat="1" applyFont="1" applyBorder="1" applyAlignment="1">
      <alignment horizontal="right" vertical="center"/>
      <protection/>
    </xf>
    <xf numFmtId="1" fontId="90" fillId="0" borderId="24" xfId="327" applyNumberFormat="1" applyFont="1" applyBorder="1" applyAlignment="1">
      <alignment horizontal="right" vertical="center"/>
      <protection/>
    </xf>
    <xf numFmtId="180" fontId="90" fillId="0" borderId="43" xfId="327" applyNumberFormat="1" applyFont="1" applyBorder="1" applyAlignment="1">
      <alignment horizontal="right" vertical="center"/>
      <protection/>
    </xf>
    <xf numFmtId="180" fontId="90" fillId="0" borderId="24" xfId="327" applyNumberFormat="1" applyFont="1" applyBorder="1" applyAlignment="1">
      <alignment horizontal="right" vertical="center"/>
      <protection/>
    </xf>
    <xf numFmtId="0" fontId="88" fillId="0" borderId="44"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46" xfId="0" applyFont="1" applyFill="1" applyBorder="1" applyAlignment="1">
      <alignment horizontal="center" vertical="center"/>
    </xf>
    <xf numFmtId="0" fontId="102" fillId="56" borderId="47" xfId="0" applyFont="1" applyFill="1" applyBorder="1" applyAlignment="1">
      <alignment horizontal="center" vertical="center"/>
    </xf>
    <xf numFmtId="0" fontId="102" fillId="56" borderId="48" xfId="0" applyFont="1" applyFill="1" applyBorder="1" applyAlignment="1">
      <alignment horizontal="center" vertical="center"/>
    </xf>
    <xf numFmtId="0" fontId="102" fillId="56" borderId="49" xfId="0" applyFont="1" applyFill="1" applyBorder="1" applyAlignment="1">
      <alignment horizontal="center" vertical="center"/>
    </xf>
    <xf numFmtId="2" fontId="87" fillId="0" borderId="34" xfId="143" applyNumberFormat="1" applyFont="1" applyFill="1" applyBorder="1" applyAlignment="1">
      <alignment horizontal="center" vertical="center"/>
      <protection/>
    </xf>
    <xf numFmtId="2" fontId="87" fillId="0" borderId="33" xfId="143" applyNumberFormat="1" applyFont="1" applyFill="1" applyBorder="1" applyAlignment="1">
      <alignment horizontal="center" vertical="center"/>
      <protection/>
    </xf>
    <xf numFmtId="2" fontId="87" fillId="0" borderId="35" xfId="143" applyNumberFormat="1" applyFont="1" applyFill="1" applyBorder="1" applyAlignment="1">
      <alignment horizontal="center" vertical="center"/>
      <protection/>
    </xf>
    <xf numFmtId="0" fontId="89" fillId="0" borderId="37" xfId="0" applyFont="1" applyFill="1" applyBorder="1" applyAlignment="1">
      <alignment horizontal="center" vertical="center"/>
    </xf>
    <xf numFmtId="0" fontId="89" fillId="0" borderId="39" xfId="0" applyFont="1" applyFill="1" applyBorder="1" applyAlignment="1">
      <alignment horizontal="center" vertical="center"/>
    </xf>
    <xf numFmtId="0" fontId="103" fillId="0" borderId="50" xfId="327" applyFont="1" applyBorder="1" applyAlignment="1">
      <alignment horizontal="right" vertical="center"/>
      <protection/>
    </xf>
    <xf numFmtId="0" fontId="103" fillId="0" borderId="51" xfId="327" applyFont="1" applyBorder="1" applyAlignment="1">
      <alignment horizontal="right" vertical="center"/>
      <protection/>
    </xf>
    <xf numFmtId="3" fontId="94" fillId="0" borderId="43" xfId="0" applyNumberFormat="1" applyFont="1" applyBorder="1" applyAlignment="1">
      <alignment horizontal="right" vertical="center"/>
    </xf>
    <xf numFmtId="3" fontId="94" fillId="0" borderId="52" xfId="0" applyNumberFormat="1" applyFont="1" applyBorder="1" applyAlignment="1">
      <alignment horizontal="right" vertical="center"/>
    </xf>
    <xf numFmtId="3" fontId="94" fillId="0" borderId="24" xfId="0" applyNumberFormat="1" applyFont="1" applyBorder="1" applyAlignment="1">
      <alignment horizontal="right" vertical="center"/>
    </xf>
    <xf numFmtId="0" fontId="87" fillId="0" borderId="37" xfId="144" applyFont="1" applyFill="1" applyBorder="1" applyAlignment="1">
      <alignment horizontal="center" vertical="center"/>
      <protection/>
    </xf>
    <xf numFmtId="0" fontId="87" fillId="0" borderId="38" xfId="144" applyFont="1" applyFill="1" applyBorder="1" applyAlignment="1">
      <alignment horizontal="center" vertical="center"/>
      <protection/>
    </xf>
    <xf numFmtId="0" fontId="87" fillId="0" borderId="39" xfId="144" applyFont="1" applyFill="1" applyBorder="1" applyAlignment="1">
      <alignment horizontal="center" vertical="center"/>
      <protection/>
    </xf>
    <xf numFmtId="0" fontId="89" fillId="0" borderId="0" xfId="0" applyFont="1" applyBorder="1" applyAlignment="1">
      <alignment horizontal="center" vertical="center"/>
    </xf>
    <xf numFmtId="0" fontId="89" fillId="0" borderId="37" xfId="144" applyFont="1" applyFill="1" applyBorder="1" applyAlignment="1">
      <alignment horizontal="center" vertical="center"/>
      <protection/>
    </xf>
    <xf numFmtId="0" fontId="89" fillId="0" borderId="38" xfId="144" applyFont="1" applyFill="1" applyBorder="1" applyAlignment="1">
      <alignment horizontal="center" vertical="center"/>
      <protection/>
    </xf>
    <xf numFmtId="0" fontId="89" fillId="0" borderId="39" xfId="144" applyFont="1" applyFill="1" applyBorder="1" applyAlignment="1">
      <alignment horizontal="center" vertical="center"/>
      <protection/>
    </xf>
    <xf numFmtId="0" fontId="88" fillId="0" borderId="38" xfId="0" applyFont="1" applyFill="1" applyBorder="1" applyAlignment="1">
      <alignment horizontal="center" vertical="center"/>
    </xf>
    <xf numFmtId="0" fontId="89" fillId="0" borderId="53" xfId="0" applyFont="1" applyBorder="1" applyAlignment="1">
      <alignment horizontal="center" vertical="center"/>
    </xf>
    <xf numFmtId="0" fontId="87" fillId="0" borderId="37" xfId="0" applyFont="1" applyFill="1" applyBorder="1" applyAlignment="1">
      <alignment horizontal="center" vertical="center"/>
    </xf>
    <xf numFmtId="0" fontId="89" fillId="0" borderId="37" xfId="144" applyFont="1" applyFill="1" applyBorder="1" applyAlignment="1">
      <alignment horizontal="right" vertical="center" wrapText="1"/>
      <protection/>
    </xf>
    <xf numFmtId="0" fontId="89" fillId="0" borderId="39" xfId="144" applyFont="1" applyFill="1" applyBorder="1" applyAlignment="1">
      <alignment horizontal="right" vertical="center" wrapText="1"/>
      <protection/>
    </xf>
    <xf numFmtId="0" fontId="22" fillId="0" borderId="54" xfId="144" applyFont="1" applyFill="1" applyBorder="1" applyAlignment="1">
      <alignment horizontal="center" vertical="center"/>
      <protection/>
    </xf>
    <xf numFmtId="0" fontId="22" fillId="0" borderId="55" xfId="144" applyFont="1" applyFill="1" applyBorder="1" applyAlignment="1">
      <alignment horizontal="center" vertical="center"/>
      <protection/>
    </xf>
    <xf numFmtId="0" fontId="24" fillId="0" borderId="0" xfId="0" applyFont="1" applyAlignment="1">
      <alignment horizontal="right" vertical="center"/>
    </xf>
    <xf numFmtId="0" fontId="22" fillId="0" borderId="0" xfId="0" applyFont="1" applyAlignment="1">
      <alignment horizontal="right" vertical="center"/>
    </xf>
    <xf numFmtId="0" fontId="25" fillId="0" borderId="56" xfId="0" applyFont="1" applyBorder="1" applyAlignment="1">
      <alignment horizontal="right"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31" xfId="0" applyFont="1" applyBorder="1" applyAlignment="1">
      <alignment horizontal="center" vertical="center"/>
    </xf>
    <xf numFmtId="0" fontId="85" fillId="0" borderId="59" xfId="144" applyFont="1" applyBorder="1" applyAlignment="1">
      <alignment horizontal="center" vertical="center"/>
      <protection/>
    </xf>
    <xf numFmtId="0" fontId="85" fillId="0" borderId="60" xfId="144" applyFont="1" applyBorder="1" applyAlignment="1">
      <alignment horizontal="center" vertical="center"/>
      <protection/>
    </xf>
    <xf numFmtId="0" fontId="85" fillId="0" borderId="61" xfId="144" applyFont="1" applyBorder="1" applyAlignment="1">
      <alignment horizontal="center" vertical="center"/>
      <protection/>
    </xf>
    <xf numFmtId="0" fontId="85" fillId="0" borderId="21" xfId="144" applyFont="1" applyBorder="1" applyAlignment="1">
      <alignment horizontal="center" vertical="center"/>
      <protection/>
    </xf>
    <xf numFmtId="0" fontId="89" fillId="0" borderId="60" xfId="144" applyFont="1" applyBorder="1" applyAlignment="1">
      <alignment horizontal="center" vertical="center"/>
      <protection/>
    </xf>
    <xf numFmtId="0" fontId="89"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62"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63" xfId="144" applyNumberFormat="1" applyFont="1" applyFill="1" applyBorder="1" applyAlignment="1">
      <alignment horizontal="right" vertical="center"/>
      <protection/>
    </xf>
    <xf numFmtId="182" fontId="90" fillId="57" borderId="64" xfId="144" applyNumberFormat="1" applyFont="1" applyFill="1" applyBorder="1" applyAlignment="1">
      <alignment horizontal="right" vertical="center"/>
      <protection/>
    </xf>
    <xf numFmtId="182" fontId="89" fillId="57" borderId="63" xfId="144" applyNumberFormat="1" applyFont="1" applyFill="1" applyBorder="1" applyAlignment="1">
      <alignment horizontal="right" vertical="center"/>
      <protection/>
    </xf>
    <xf numFmtId="182" fontId="89" fillId="57" borderId="6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81725" y="57150"/>
          <a:ext cx="2686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486150" y="9525"/>
          <a:ext cx="25527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rightToLeft="1" tabSelected="1" zoomScaleSheetLayoutView="112" workbookViewId="0" topLeftCell="A88">
      <selection activeCell="B85" sqref="B85:C85"/>
    </sheetView>
  </sheetViews>
  <sheetFormatPr defaultColWidth="9.140625" defaultRowHeight="15"/>
  <cols>
    <col min="1" max="1" width="1.28515625" style="1" customWidth="1"/>
    <col min="2" max="2" width="18.7109375" style="0" customWidth="1"/>
    <col min="3" max="3" width="8.00390625" style="0" customWidth="1"/>
    <col min="4" max="4" width="8.14062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140625" style="0" customWidth="1"/>
    <col min="13" max="13" width="17.57421875" style="0" customWidth="1"/>
    <col min="14" max="14" width="17.28125" style="0" customWidth="1"/>
  </cols>
  <sheetData>
    <row r="1" spans="2:14" s="2" customFormat="1" ht="43.5" customHeight="1">
      <c r="B1" s="144" t="s">
        <v>0</v>
      </c>
      <c r="C1" s="144"/>
      <c r="D1" s="144"/>
      <c r="E1" s="145"/>
      <c r="F1" s="24"/>
      <c r="G1" s="24"/>
      <c r="H1" s="25"/>
      <c r="I1" s="25"/>
      <c r="J1" s="24"/>
      <c r="K1" s="24"/>
      <c r="L1" s="24"/>
      <c r="M1" s="24"/>
      <c r="N1" s="24"/>
    </row>
    <row r="2" spans="2:14" ht="31.5" customHeight="1">
      <c r="B2" s="26" t="s">
        <v>273</v>
      </c>
      <c r="C2" s="27"/>
      <c r="D2" s="27"/>
      <c r="E2" s="28"/>
      <c r="F2" s="28"/>
      <c r="G2" s="28"/>
      <c r="H2" s="29"/>
      <c r="I2" s="29"/>
      <c r="J2" s="28"/>
      <c r="K2" s="28"/>
      <c r="L2" s="28"/>
      <c r="M2" s="28"/>
      <c r="N2" s="28"/>
    </row>
    <row r="3" spans="2:14" ht="33" customHeight="1">
      <c r="B3" s="36" t="s">
        <v>2</v>
      </c>
      <c r="C3" s="146">
        <v>23799592597.34</v>
      </c>
      <c r="D3" s="147"/>
      <c r="E3" s="148"/>
      <c r="F3" s="37"/>
      <c r="G3" s="38"/>
      <c r="H3" s="39"/>
      <c r="I3" s="40"/>
      <c r="J3" s="37"/>
      <c r="K3" s="37"/>
      <c r="L3" s="41" t="s">
        <v>6</v>
      </c>
      <c r="M3" s="42"/>
      <c r="N3" s="43">
        <v>37</v>
      </c>
    </row>
    <row r="4" spans="2:14" ht="33" customHeight="1">
      <c r="B4" s="36" t="s">
        <v>3</v>
      </c>
      <c r="C4" s="146">
        <v>40670627080</v>
      </c>
      <c r="D4" s="147"/>
      <c r="E4" s="148"/>
      <c r="F4" s="37"/>
      <c r="G4" s="37"/>
      <c r="H4" s="44"/>
      <c r="I4" s="40"/>
      <c r="J4" s="37"/>
      <c r="K4" s="37"/>
      <c r="L4" s="41" t="s">
        <v>7</v>
      </c>
      <c r="M4" s="42"/>
      <c r="N4" s="43">
        <v>10</v>
      </c>
    </row>
    <row r="5" spans="2:14" ht="33" customHeight="1">
      <c r="B5" s="45" t="s">
        <v>4</v>
      </c>
      <c r="C5" s="129">
        <v>586</v>
      </c>
      <c r="D5" s="130"/>
      <c r="E5" s="46"/>
      <c r="F5" s="37"/>
      <c r="G5" s="37"/>
      <c r="H5" s="40"/>
      <c r="I5" s="40"/>
      <c r="J5" s="37"/>
      <c r="K5" s="37"/>
      <c r="L5" s="41" t="s">
        <v>8</v>
      </c>
      <c r="M5" s="42"/>
      <c r="N5" s="43">
        <v>10</v>
      </c>
    </row>
    <row r="6" spans="2:14" ht="33" customHeight="1">
      <c r="B6" s="47" t="s">
        <v>38</v>
      </c>
      <c r="C6" s="131">
        <v>640.6</v>
      </c>
      <c r="D6" s="132"/>
      <c r="E6" s="42"/>
      <c r="F6" s="48"/>
      <c r="G6" s="37"/>
      <c r="H6" s="40"/>
      <c r="I6" s="40"/>
      <c r="J6" s="49"/>
      <c r="K6" s="37"/>
      <c r="L6" s="41" t="s">
        <v>9</v>
      </c>
      <c r="M6" s="42"/>
      <c r="N6" s="50">
        <v>2</v>
      </c>
    </row>
    <row r="7" spans="2:14" s="2" customFormat="1" ht="33" customHeight="1">
      <c r="B7" s="45" t="s">
        <v>1</v>
      </c>
      <c r="C7" s="84">
        <v>0.24</v>
      </c>
      <c r="D7" s="51"/>
      <c r="E7" s="52"/>
      <c r="F7" s="37"/>
      <c r="G7" s="53"/>
      <c r="H7" s="40"/>
      <c r="I7" s="40"/>
      <c r="J7" s="49"/>
      <c r="K7" s="37"/>
      <c r="L7" s="41" t="s">
        <v>10</v>
      </c>
      <c r="M7" s="42"/>
      <c r="N7" s="43">
        <v>15</v>
      </c>
    </row>
    <row r="8" spans="2:14" ht="33" customHeight="1">
      <c r="B8" s="36" t="s">
        <v>5</v>
      </c>
      <c r="C8" s="50">
        <v>97</v>
      </c>
      <c r="D8" s="50"/>
      <c r="E8" s="42"/>
      <c r="F8" s="37"/>
      <c r="G8" s="37"/>
      <c r="H8" s="40"/>
      <c r="I8" s="44"/>
      <c r="J8" s="49"/>
      <c r="K8" s="37"/>
      <c r="L8" s="41" t="s">
        <v>11</v>
      </c>
      <c r="M8" s="42"/>
      <c r="N8" s="54">
        <v>43</v>
      </c>
    </row>
    <row r="9" spans="2:14" s="2" customFormat="1" ht="27.75" customHeight="1">
      <c r="B9" s="30"/>
      <c r="C9" s="31"/>
      <c r="D9" s="31"/>
      <c r="E9" s="133" t="s">
        <v>272</v>
      </c>
      <c r="F9" s="134"/>
      <c r="G9" s="134"/>
      <c r="H9" s="134"/>
      <c r="I9" s="134"/>
      <c r="J9" s="134"/>
      <c r="K9" s="135"/>
      <c r="L9" s="31"/>
      <c r="M9" s="31"/>
      <c r="N9" s="32"/>
    </row>
    <row r="10" spans="1:14" s="2" customFormat="1" ht="34.5" customHeight="1">
      <c r="A10" s="6"/>
      <c r="B10" s="4" t="s">
        <v>12</v>
      </c>
      <c r="C10" s="5" t="s">
        <v>13</v>
      </c>
      <c r="D10" s="5" t="s">
        <v>14</v>
      </c>
      <c r="E10" s="5" t="s">
        <v>15</v>
      </c>
      <c r="F10" s="5" t="s">
        <v>16</v>
      </c>
      <c r="G10" s="5" t="s">
        <v>17</v>
      </c>
      <c r="H10" s="5" t="s">
        <v>18</v>
      </c>
      <c r="I10" s="5" t="s">
        <v>139</v>
      </c>
      <c r="J10" s="5" t="s">
        <v>19</v>
      </c>
      <c r="K10" s="5" t="s">
        <v>20</v>
      </c>
      <c r="L10" s="5" t="s">
        <v>4</v>
      </c>
      <c r="M10" s="5" t="s">
        <v>21</v>
      </c>
      <c r="N10" s="5" t="s">
        <v>22</v>
      </c>
    </row>
    <row r="11" spans="1:14" ht="19.5" customHeight="1">
      <c r="A11" s="6"/>
      <c r="B11" s="114" t="s">
        <v>23</v>
      </c>
      <c r="C11" s="115"/>
      <c r="D11" s="115"/>
      <c r="E11" s="115"/>
      <c r="F11" s="115"/>
      <c r="G11" s="115"/>
      <c r="H11" s="115"/>
      <c r="I11" s="115"/>
      <c r="J11" s="115"/>
      <c r="K11" s="115"/>
      <c r="L11" s="115"/>
      <c r="M11" s="115"/>
      <c r="N11" s="116"/>
    </row>
    <row r="12" spans="1:14" s="2" customFormat="1" ht="19.5" customHeight="1">
      <c r="A12" s="6"/>
      <c r="B12" s="16" t="s">
        <v>100</v>
      </c>
      <c r="C12" s="16" t="s">
        <v>101</v>
      </c>
      <c r="D12" s="17">
        <v>0.36</v>
      </c>
      <c r="E12" s="17">
        <v>0.36</v>
      </c>
      <c r="F12" s="17">
        <v>0.36</v>
      </c>
      <c r="G12" s="17">
        <v>0.36</v>
      </c>
      <c r="H12" s="17">
        <v>0.36</v>
      </c>
      <c r="I12" s="17">
        <v>0.36</v>
      </c>
      <c r="J12" s="17">
        <v>0.36</v>
      </c>
      <c r="K12" s="35">
        <v>0</v>
      </c>
      <c r="L12" s="18">
        <v>17</v>
      </c>
      <c r="M12" s="19">
        <v>29400000</v>
      </c>
      <c r="N12" s="19">
        <v>10584000</v>
      </c>
    </row>
    <row r="13" spans="1:14" s="2" customFormat="1" ht="19.5" customHeight="1">
      <c r="A13" s="6"/>
      <c r="B13" s="16" t="s">
        <v>123</v>
      </c>
      <c r="C13" s="16" t="s">
        <v>124</v>
      </c>
      <c r="D13" s="17">
        <v>0.35</v>
      </c>
      <c r="E13" s="17">
        <v>0.35</v>
      </c>
      <c r="F13" s="17">
        <v>0.35</v>
      </c>
      <c r="G13" s="17">
        <v>0.35</v>
      </c>
      <c r="H13" s="17">
        <v>0.34</v>
      </c>
      <c r="I13" s="17">
        <v>0.35</v>
      </c>
      <c r="J13" s="17">
        <v>0.34</v>
      </c>
      <c r="K13" s="35">
        <v>2.94</v>
      </c>
      <c r="L13" s="18">
        <v>26</v>
      </c>
      <c r="M13" s="19">
        <v>194944000</v>
      </c>
      <c r="N13" s="19">
        <v>68230400</v>
      </c>
    </row>
    <row r="14" spans="1:14" s="2" customFormat="1" ht="19.5" customHeight="1">
      <c r="A14" s="6"/>
      <c r="B14" s="16" t="s">
        <v>75</v>
      </c>
      <c r="C14" s="16" t="s">
        <v>76</v>
      </c>
      <c r="D14" s="17">
        <v>0.87</v>
      </c>
      <c r="E14" s="17">
        <v>0.87</v>
      </c>
      <c r="F14" s="17">
        <v>0.87</v>
      </c>
      <c r="G14" s="17">
        <v>0.87</v>
      </c>
      <c r="H14" s="17">
        <v>0.87</v>
      </c>
      <c r="I14" s="17">
        <v>0.87</v>
      </c>
      <c r="J14" s="17">
        <v>0.87</v>
      </c>
      <c r="K14" s="35">
        <v>0</v>
      </c>
      <c r="L14" s="18">
        <v>6</v>
      </c>
      <c r="M14" s="19">
        <v>16200000</v>
      </c>
      <c r="N14" s="19">
        <v>14094000</v>
      </c>
    </row>
    <row r="15" spans="1:14" s="2" customFormat="1" ht="19.5" customHeight="1">
      <c r="A15" s="6"/>
      <c r="B15" s="80" t="s">
        <v>58</v>
      </c>
      <c r="C15" s="80" t="s">
        <v>59</v>
      </c>
      <c r="D15" s="17">
        <v>0.47</v>
      </c>
      <c r="E15" s="17">
        <v>0.48</v>
      </c>
      <c r="F15" s="17">
        <v>0.47</v>
      </c>
      <c r="G15" s="17">
        <v>0.47</v>
      </c>
      <c r="H15" s="17">
        <v>0.47</v>
      </c>
      <c r="I15" s="17">
        <v>0.47</v>
      </c>
      <c r="J15" s="17">
        <v>0.47</v>
      </c>
      <c r="K15" s="35">
        <v>0</v>
      </c>
      <c r="L15" s="18">
        <v>10</v>
      </c>
      <c r="M15" s="19">
        <v>31000000</v>
      </c>
      <c r="N15" s="19">
        <v>14575000</v>
      </c>
    </row>
    <row r="16" spans="1:14" s="2" customFormat="1" ht="19.5" customHeight="1">
      <c r="A16" s="6"/>
      <c r="B16" s="82" t="s">
        <v>258</v>
      </c>
      <c r="C16" s="82" t="s">
        <v>259</v>
      </c>
      <c r="D16" s="17">
        <v>0.19</v>
      </c>
      <c r="E16" s="17">
        <v>0.19</v>
      </c>
      <c r="F16" s="17">
        <v>0.19</v>
      </c>
      <c r="G16" s="17">
        <v>0.19</v>
      </c>
      <c r="H16" s="17">
        <v>0.18</v>
      </c>
      <c r="I16" s="17">
        <v>0.19</v>
      </c>
      <c r="J16" s="17">
        <v>0.18</v>
      </c>
      <c r="K16" s="35">
        <v>5.56</v>
      </c>
      <c r="L16" s="18">
        <v>1</v>
      </c>
      <c r="M16" s="19">
        <v>100000</v>
      </c>
      <c r="N16" s="19">
        <v>19000</v>
      </c>
    </row>
    <row r="17" spans="1:14" s="2" customFormat="1" ht="19.5" customHeight="1">
      <c r="A17" s="6"/>
      <c r="B17" s="16" t="s">
        <v>185</v>
      </c>
      <c r="C17" s="16" t="s">
        <v>186</v>
      </c>
      <c r="D17" s="17">
        <v>0.47</v>
      </c>
      <c r="E17" s="17">
        <v>0.47</v>
      </c>
      <c r="F17" s="17">
        <v>0.46</v>
      </c>
      <c r="G17" s="17">
        <v>0.47</v>
      </c>
      <c r="H17" s="17">
        <v>0.47</v>
      </c>
      <c r="I17" s="17">
        <v>0.47</v>
      </c>
      <c r="J17" s="17">
        <v>0.47</v>
      </c>
      <c r="K17" s="35">
        <v>0</v>
      </c>
      <c r="L17" s="18">
        <v>29</v>
      </c>
      <c r="M17" s="19">
        <v>114000000</v>
      </c>
      <c r="N17" s="19">
        <v>53575000</v>
      </c>
    </row>
    <row r="18" spans="1:14" s="2" customFormat="1" ht="19.5" customHeight="1">
      <c r="A18" s="6"/>
      <c r="B18" s="16" t="s">
        <v>92</v>
      </c>
      <c r="C18" s="16" t="s">
        <v>91</v>
      </c>
      <c r="D18" s="17">
        <v>0.6</v>
      </c>
      <c r="E18" s="17">
        <v>0.6</v>
      </c>
      <c r="F18" s="17">
        <v>0.6</v>
      </c>
      <c r="G18" s="17">
        <v>0.6</v>
      </c>
      <c r="H18" s="17">
        <v>0.6</v>
      </c>
      <c r="I18" s="17">
        <v>0.6</v>
      </c>
      <c r="J18" s="17">
        <v>0.6</v>
      </c>
      <c r="K18" s="35">
        <v>0</v>
      </c>
      <c r="L18" s="18">
        <v>5</v>
      </c>
      <c r="M18" s="19">
        <v>6400000</v>
      </c>
      <c r="N18" s="19">
        <v>3840000</v>
      </c>
    </row>
    <row r="19" spans="1:14" s="2" customFormat="1" ht="19.5" customHeight="1">
      <c r="A19" s="6"/>
      <c r="B19" s="16" t="s">
        <v>103</v>
      </c>
      <c r="C19" s="16" t="s">
        <v>104</v>
      </c>
      <c r="D19" s="17">
        <v>0.41</v>
      </c>
      <c r="E19" s="17">
        <v>0.41</v>
      </c>
      <c r="F19" s="17">
        <v>0.41</v>
      </c>
      <c r="G19" s="17">
        <v>0.41</v>
      </c>
      <c r="H19" s="17">
        <v>0.41</v>
      </c>
      <c r="I19" s="17">
        <v>0.41</v>
      </c>
      <c r="J19" s="17">
        <v>0.41</v>
      </c>
      <c r="K19" s="35">
        <v>0</v>
      </c>
      <c r="L19" s="18">
        <v>33</v>
      </c>
      <c r="M19" s="19">
        <v>197186460</v>
      </c>
      <c r="N19" s="19">
        <v>80846448.6</v>
      </c>
    </row>
    <row r="20" spans="1:14" s="2" customFormat="1" ht="19.5" customHeight="1">
      <c r="A20" s="6"/>
      <c r="B20" s="80" t="s">
        <v>105</v>
      </c>
      <c r="C20" s="80" t="s">
        <v>106</v>
      </c>
      <c r="D20" s="17">
        <v>1.26</v>
      </c>
      <c r="E20" s="17">
        <v>1.26</v>
      </c>
      <c r="F20" s="17">
        <v>1.26</v>
      </c>
      <c r="G20" s="17">
        <v>1.26</v>
      </c>
      <c r="H20" s="17">
        <v>1.26</v>
      </c>
      <c r="I20" s="17">
        <v>1.26</v>
      </c>
      <c r="J20" s="17">
        <v>1.26</v>
      </c>
      <c r="K20" s="35">
        <v>0</v>
      </c>
      <c r="L20" s="18">
        <v>2</v>
      </c>
      <c r="M20" s="19">
        <v>700250000</v>
      </c>
      <c r="N20" s="19">
        <v>882315000</v>
      </c>
    </row>
    <row r="21" spans="1:14" s="2" customFormat="1" ht="19.5" customHeight="1">
      <c r="A21" s="6"/>
      <c r="B21" s="82" t="s">
        <v>242</v>
      </c>
      <c r="C21" s="82" t="s">
        <v>243</v>
      </c>
      <c r="D21" s="17">
        <v>0.55</v>
      </c>
      <c r="E21" s="17">
        <v>0.57</v>
      </c>
      <c r="F21" s="17">
        <v>0.55</v>
      </c>
      <c r="G21" s="17">
        <v>0.56</v>
      </c>
      <c r="H21" s="17">
        <v>0.53</v>
      </c>
      <c r="I21" s="17">
        <v>0.56</v>
      </c>
      <c r="J21" s="17">
        <v>0.53</v>
      </c>
      <c r="K21" s="35">
        <v>5.66</v>
      </c>
      <c r="L21" s="18">
        <v>77</v>
      </c>
      <c r="M21" s="19">
        <v>38843200000</v>
      </c>
      <c r="N21" s="19">
        <v>21752392000</v>
      </c>
    </row>
    <row r="22" spans="1:14" s="2" customFormat="1" ht="19.5" customHeight="1">
      <c r="A22" s="6"/>
      <c r="B22" s="80" t="s">
        <v>66</v>
      </c>
      <c r="C22" s="80" t="s">
        <v>67</v>
      </c>
      <c r="D22" s="17">
        <v>0.97</v>
      </c>
      <c r="E22" s="17">
        <v>0.97</v>
      </c>
      <c r="F22" s="17">
        <v>0.97</v>
      </c>
      <c r="G22" s="17">
        <v>0.97</v>
      </c>
      <c r="H22" s="17">
        <v>0.97</v>
      </c>
      <c r="I22" s="17">
        <v>0.97</v>
      </c>
      <c r="J22" s="17">
        <v>0.97</v>
      </c>
      <c r="K22" s="35">
        <v>0</v>
      </c>
      <c r="L22" s="18">
        <v>2</v>
      </c>
      <c r="M22" s="19">
        <v>60000</v>
      </c>
      <c r="N22" s="19">
        <v>58200</v>
      </c>
    </row>
    <row r="23" spans="1:14" s="2" customFormat="1" ht="19.5" customHeight="1">
      <c r="A23" s="6"/>
      <c r="B23" s="82" t="s">
        <v>254</v>
      </c>
      <c r="C23" s="82" t="s">
        <v>255</v>
      </c>
      <c r="D23" s="17">
        <v>0.9</v>
      </c>
      <c r="E23" s="17">
        <v>0.9</v>
      </c>
      <c r="F23" s="17">
        <v>0.9</v>
      </c>
      <c r="G23" s="17">
        <v>0.9</v>
      </c>
      <c r="H23" s="17">
        <v>0.9</v>
      </c>
      <c r="I23" s="17">
        <v>0.9</v>
      </c>
      <c r="J23" s="17">
        <v>0.9</v>
      </c>
      <c r="K23" s="35">
        <v>0</v>
      </c>
      <c r="L23" s="18">
        <v>5</v>
      </c>
      <c r="M23" s="19">
        <v>44348000</v>
      </c>
      <c r="N23" s="19">
        <v>39913200</v>
      </c>
    </row>
    <row r="24" spans="1:14" s="2" customFormat="1" ht="19.5" customHeight="1">
      <c r="A24" s="6"/>
      <c r="B24" s="16" t="s">
        <v>56</v>
      </c>
      <c r="C24" s="16" t="s">
        <v>57</v>
      </c>
      <c r="D24" s="17">
        <v>0.33</v>
      </c>
      <c r="E24" s="17">
        <v>0.33</v>
      </c>
      <c r="F24" s="17">
        <v>0.33</v>
      </c>
      <c r="G24" s="17">
        <v>0.33</v>
      </c>
      <c r="H24" s="17">
        <v>0.33</v>
      </c>
      <c r="I24" s="17">
        <v>0.33</v>
      </c>
      <c r="J24" s="17">
        <v>0.33</v>
      </c>
      <c r="K24" s="35">
        <v>0</v>
      </c>
      <c r="L24" s="18">
        <v>13</v>
      </c>
      <c r="M24" s="19">
        <v>25500000</v>
      </c>
      <c r="N24" s="19">
        <v>8415000</v>
      </c>
    </row>
    <row r="25" spans="1:14" s="2" customFormat="1" ht="19.5" customHeight="1">
      <c r="A25" s="6"/>
      <c r="B25" s="127" t="s">
        <v>24</v>
      </c>
      <c r="C25" s="128"/>
      <c r="D25" s="111"/>
      <c r="E25" s="112"/>
      <c r="F25" s="112"/>
      <c r="G25" s="112"/>
      <c r="H25" s="112"/>
      <c r="I25" s="112"/>
      <c r="J25" s="112"/>
      <c r="K25" s="113"/>
      <c r="L25" s="18">
        <f>SUM(L12:L24)</f>
        <v>226</v>
      </c>
      <c r="M25" s="19">
        <f>SUM(M12:M24)</f>
        <v>40202588460</v>
      </c>
      <c r="N25" s="19">
        <f>SUM(N12:N24)</f>
        <v>22928857248.6</v>
      </c>
    </row>
    <row r="26" spans="1:14" s="2" customFormat="1" ht="19.5" customHeight="1">
      <c r="A26" s="6"/>
      <c r="B26" s="114" t="s">
        <v>115</v>
      </c>
      <c r="C26" s="115"/>
      <c r="D26" s="115"/>
      <c r="E26" s="115"/>
      <c r="F26" s="115"/>
      <c r="G26" s="115"/>
      <c r="H26" s="115"/>
      <c r="I26" s="115"/>
      <c r="J26" s="115"/>
      <c r="K26" s="115"/>
      <c r="L26" s="115"/>
      <c r="M26" s="115"/>
      <c r="N26" s="116"/>
    </row>
    <row r="27" spans="1:14" s="2" customFormat="1" ht="19.5" customHeight="1">
      <c r="A27" s="6"/>
      <c r="B27" s="80" t="s">
        <v>140</v>
      </c>
      <c r="C27" s="80" t="s">
        <v>141</v>
      </c>
      <c r="D27" s="17">
        <v>6.14</v>
      </c>
      <c r="E27" s="17">
        <v>6.17</v>
      </c>
      <c r="F27" s="17">
        <v>6.14</v>
      </c>
      <c r="G27" s="17">
        <v>6.16</v>
      </c>
      <c r="H27" s="17">
        <v>6.14</v>
      </c>
      <c r="I27" s="17">
        <v>6.17</v>
      </c>
      <c r="J27" s="17">
        <v>6.14</v>
      </c>
      <c r="K27" s="35">
        <v>0.49</v>
      </c>
      <c r="L27" s="18">
        <v>17</v>
      </c>
      <c r="M27" s="19">
        <v>77260966</v>
      </c>
      <c r="N27" s="19">
        <v>476166831.24</v>
      </c>
    </row>
    <row r="28" spans="1:14" s="2" customFormat="1" ht="19.5" customHeight="1">
      <c r="A28" s="6"/>
      <c r="B28" s="125" t="s">
        <v>222</v>
      </c>
      <c r="C28" s="126"/>
      <c r="D28" s="111"/>
      <c r="E28" s="112"/>
      <c r="F28" s="112"/>
      <c r="G28" s="112"/>
      <c r="H28" s="112"/>
      <c r="I28" s="112"/>
      <c r="J28" s="112"/>
      <c r="K28" s="113"/>
      <c r="L28" s="18">
        <v>17</v>
      </c>
      <c r="M28" s="19">
        <v>77260966</v>
      </c>
      <c r="N28" s="19">
        <v>476166831.24</v>
      </c>
    </row>
    <row r="29" spans="1:14" s="2" customFormat="1" ht="19.5" customHeight="1">
      <c r="A29" s="6"/>
      <c r="B29" s="114" t="s">
        <v>39</v>
      </c>
      <c r="C29" s="115"/>
      <c r="D29" s="115"/>
      <c r="E29" s="115"/>
      <c r="F29" s="115"/>
      <c r="G29" s="115"/>
      <c r="H29" s="115"/>
      <c r="I29" s="115"/>
      <c r="J29" s="115"/>
      <c r="K29" s="115"/>
      <c r="L29" s="115"/>
      <c r="M29" s="115"/>
      <c r="N29" s="116"/>
    </row>
    <row r="30" spans="1:14" s="2" customFormat="1" ht="19.5" customHeight="1">
      <c r="A30" s="6"/>
      <c r="B30" s="80" t="s">
        <v>187</v>
      </c>
      <c r="C30" s="80" t="s">
        <v>188</v>
      </c>
      <c r="D30" s="17">
        <v>0.4</v>
      </c>
      <c r="E30" s="17">
        <v>0.4</v>
      </c>
      <c r="F30" s="17">
        <v>0.4</v>
      </c>
      <c r="G30" s="17">
        <v>0.4</v>
      </c>
      <c r="H30" s="17">
        <v>0.4</v>
      </c>
      <c r="I30" s="17">
        <v>0.4</v>
      </c>
      <c r="J30" s="17">
        <v>0.4</v>
      </c>
      <c r="K30" s="35">
        <v>0</v>
      </c>
      <c r="L30" s="18">
        <v>1</v>
      </c>
      <c r="M30" s="19">
        <v>500000</v>
      </c>
      <c r="N30" s="19">
        <v>200000</v>
      </c>
    </row>
    <row r="31" spans="1:14" s="2" customFormat="1" ht="19.5" customHeight="1">
      <c r="A31" s="6"/>
      <c r="B31" s="16" t="s">
        <v>87</v>
      </c>
      <c r="C31" s="16" t="s">
        <v>88</v>
      </c>
      <c r="D31" s="17">
        <v>0.52</v>
      </c>
      <c r="E31" s="17">
        <v>0.52</v>
      </c>
      <c r="F31" s="17">
        <v>0.52</v>
      </c>
      <c r="G31" s="17">
        <v>0.52</v>
      </c>
      <c r="H31" s="17">
        <v>0.52</v>
      </c>
      <c r="I31" s="17">
        <v>0.52</v>
      </c>
      <c r="J31" s="17">
        <v>0.52</v>
      </c>
      <c r="K31" s="35">
        <v>0</v>
      </c>
      <c r="L31" s="18">
        <v>2</v>
      </c>
      <c r="M31" s="19">
        <v>1000000</v>
      </c>
      <c r="N31" s="19">
        <v>520000</v>
      </c>
    </row>
    <row r="32" spans="1:14" s="2" customFormat="1" ht="19.5" customHeight="1">
      <c r="A32" s="6"/>
      <c r="B32" s="125" t="s">
        <v>261</v>
      </c>
      <c r="C32" s="126"/>
      <c r="D32" s="111"/>
      <c r="E32" s="112"/>
      <c r="F32" s="112"/>
      <c r="G32" s="112"/>
      <c r="H32" s="112"/>
      <c r="I32" s="112"/>
      <c r="J32" s="112"/>
      <c r="K32" s="113"/>
      <c r="L32" s="18">
        <f>SUM(L30:L31)</f>
        <v>3</v>
      </c>
      <c r="M32" s="19">
        <f>SUM(M30:M31)</f>
        <v>1500000</v>
      </c>
      <c r="N32" s="19">
        <f>SUM(N30:N31)</f>
        <v>720000</v>
      </c>
    </row>
    <row r="33" spans="1:14" s="2" customFormat="1" ht="19.5" customHeight="1">
      <c r="A33" s="6"/>
      <c r="B33" s="114" t="s">
        <v>25</v>
      </c>
      <c r="C33" s="115"/>
      <c r="D33" s="115"/>
      <c r="E33" s="115"/>
      <c r="F33" s="115"/>
      <c r="G33" s="115"/>
      <c r="H33" s="115"/>
      <c r="I33" s="115"/>
      <c r="J33" s="115"/>
      <c r="K33" s="115"/>
      <c r="L33" s="115"/>
      <c r="M33" s="115"/>
      <c r="N33" s="116"/>
    </row>
    <row r="34" spans="1:14" s="2" customFormat="1" ht="19.5" customHeight="1">
      <c r="A34" s="6"/>
      <c r="B34" s="16" t="s">
        <v>228</v>
      </c>
      <c r="C34" s="16" t="s">
        <v>229</v>
      </c>
      <c r="D34" s="17">
        <v>12.9</v>
      </c>
      <c r="E34" s="17">
        <v>12.9</v>
      </c>
      <c r="F34" s="17">
        <v>12.88</v>
      </c>
      <c r="G34" s="17">
        <v>12.89</v>
      </c>
      <c r="H34" s="17">
        <v>12.9</v>
      </c>
      <c r="I34" s="17">
        <v>12.88</v>
      </c>
      <c r="J34" s="17">
        <v>12.9</v>
      </c>
      <c r="K34" s="35">
        <v>-0.16</v>
      </c>
      <c r="L34" s="18">
        <v>11</v>
      </c>
      <c r="M34" s="19">
        <v>625000</v>
      </c>
      <c r="N34" s="19">
        <v>8057500</v>
      </c>
    </row>
    <row r="35" spans="1:14" s="2" customFormat="1" ht="19.5" customHeight="1">
      <c r="A35" s="6"/>
      <c r="B35" s="16" t="s">
        <v>215</v>
      </c>
      <c r="C35" s="16" t="s">
        <v>216</v>
      </c>
      <c r="D35" s="17">
        <v>1.15</v>
      </c>
      <c r="E35" s="17">
        <v>1.15</v>
      </c>
      <c r="F35" s="17">
        <v>1.12</v>
      </c>
      <c r="G35" s="17">
        <v>1.13</v>
      </c>
      <c r="H35" s="17">
        <v>1.13</v>
      </c>
      <c r="I35" s="17">
        <v>1.12</v>
      </c>
      <c r="J35" s="17">
        <v>1.13</v>
      </c>
      <c r="K35" s="35">
        <v>-0.88</v>
      </c>
      <c r="L35" s="18">
        <v>26</v>
      </c>
      <c r="M35" s="19">
        <v>22163778</v>
      </c>
      <c r="N35" s="19">
        <v>25092781.36</v>
      </c>
    </row>
    <row r="36" spans="1:14" s="2" customFormat="1" ht="19.5" customHeight="1">
      <c r="A36" s="6"/>
      <c r="B36" s="16" t="s">
        <v>130</v>
      </c>
      <c r="C36" s="16" t="s">
        <v>131</v>
      </c>
      <c r="D36" s="17">
        <v>5.5</v>
      </c>
      <c r="E36" s="17">
        <v>5.5</v>
      </c>
      <c r="F36" s="17">
        <v>5.5</v>
      </c>
      <c r="G36" s="17">
        <v>5.5</v>
      </c>
      <c r="H36" s="17">
        <v>5.5</v>
      </c>
      <c r="I36" s="17">
        <v>5.5</v>
      </c>
      <c r="J36" s="17">
        <v>5.5</v>
      </c>
      <c r="K36" s="35">
        <v>0</v>
      </c>
      <c r="L36" s="18">
        <v>2</v>
      </c>
      <c r="M36" s="19">
        <v>290000</v>
      </c>
      <c r="N36" s="19">
        <v>1595000</v>
      </c>
    </row>
    <row r="37" spans="1:14" s="2" customFormat="1" ht="19.5" customHeight="1">
      <c r="A37" s="6"/>
      <c r="B37" s="16" t="s">
        <v>77</v>
      </c>
      <c r="C37" s="16" t="s">
        <v>78</v>
      </c>
      <c r="D37" s="17">
        <v>2.15</v>
      </c>
      <c r="E37" s="17">
        <v>2.15</v>
      </c>
      <c r="F37" s="17">
        <v>2.15</v>
      </c>
      <c r="G37" s="17">
        <v>2.15</v>
      </c>
      <c r="H37" s="17">
        <v>2.18</v>
      </c>
      <c r="I37" s="17">
        <v>2.15</v>
      </c>
      <c r="J37" s="17">
        <v>2.19</v>
      </c>
      <c r="K37" s="35">
        <v>-1.83</v>
      </c>
      <c r="L37" s="18">
        <v>1</v>
      </c>
      <c r="M37" s="19">
        <v>45000</v>
      </c>
      <c r="N37" s="19">
        <v>96750</v>
      </c>
    </row>
    <row r="38" spans="1:14" s="2" customFormat="1" ht="19.5" customHeight="1">
      <c r="A38" s="6"/>
      <c r="B38" s="127" t="s">
        <v>250</v>
      </c>
      <c r="C38" s="128"/>
      <c r="D38" s="111"/>
      <c r="E38" s="112"/>
      <c r="F38" s="112"/>
      <c r="G38" s="112"/>
      <c r="H38" s="112"/>
      <c r="I38" s="112"/>
      <c r="J38" s="112"/>
      <c r="K38" s="113"/>
      <c r="L38" s="18">
        <f>SUM(L34:L37)</f>
        <v>40</v>
      </c>
      <c r="M38" s="19">
        <f>SUM(M34:M37)</f>
        <v>23123778</v>
      </c>
      <c r="N38" s="19">
        <f>SUM(N34:N37)</f>
        <v>34842031.36</v>
      </c>
    </row>
    <row r="39" spans="1:14" s="2" customFormat="1" ht="19.5" customHeight="1">
      <c r="A39" s="6"/>
      <c r="B39" s="114" t="s">
        <v>27</v>
      </c>
      <c r="C39" s="115"/>
      <c r="D39" s="115"/>
      <c r="E39" s="115"/>
      <c r="F39" s="115"/>
      <c r="G39" s="115"/>
      <c r="H39" s="115"/>
      <c r="I39" s="115"/>
      <c r="J39" s="115"/>
      <c r="K39" s="115"/>
      <c r="L39" s="115"/>
      <c r="M39" s="115"/>
      <c r="N39" s="116"/>
    </row>
    <row r="40" spans="1:14" s="2" customFormat="1" ht="19.5" customHeight="1">
      <c r="A40" s="11"/>
      <c r="B40" s="16" t="s">
        <v>223</v>
      </c>
      <c r="C40" s="16" t="s">
        <v>224</v>
      </c>
      <c r="D40" s="17">
        <v>1.6</v>
      </c>
      <c r="E40" s="17">
        <v>1.6</v>
      </c>
      <c r="F40" s="17">
        <v>1.6</v>
      </c>
      <c r="G40" s="17">
        <v>1.6</v>
      </c>
      <c r="H40" s="17">
        <v>1.65</v>
      </c>
      <c r="I40" s="17">
        <v>1.6</v>
      </c>
      <c r="J40" s="17">
        <v>1.65</v>
      </c>
      <c r="K40" s="35">
        <v>-3.03</v>
      </c>
      <c r="L40" s="18">
        <v>1</v>
      </c>
      <c r="M40" s="19">
        <v>100000</v>
      </c>
      <c r="N40" s="19">
        <v>160000</v>
      </c>
    </row>
    <row r="41" spans="1:14" s="2" customFormat="1" ht="19.5" customHeight="1">
      <c r="A41" s="11"/>
      <c r="B41" s="16" t="s">
        <v>183</v>
      </c>
      <c r="C41" s="16" t="s">
        <v>184</v>
      </c>
      <c r="D41" s="17">
        <v>2.46</v>
      </c>
      <c r="E41" s="17">
        <v>2.48</v>
      </c>
      <c r="F41" s="17">
        <v>2.45</v>
      </c>
      <c r="G41" s="17">
        <v>2.46</v>
      </c>
      <c r="H41" s="17">
        <v>2.47</v>
      </c>
      <c r="I41" s="17">
        <v>2.48</v>
      </c>
      <c r="J41" s="17">
        <v>2.45</v>
      </c>
      <c r="K41" s="35">
        <v>1.22</v>
      </c>
      <c r="L41" s="18">
        <v>55</v>
      </c>
      <c r="M41" s="19">
        <v>31334256</v>
      </c>
      <c r="N41" s="19">
        <v>77046177.2</v>
      </c>
    </row>
    <row r="42" spans="1:14" s="2" customFormat="1" ht="19.5" customHeight="1">
      <c r="A42" s="11"/>
      <c r="B42" s="16" t="s">
        <v>80</v>
      </c>
      <c r="C42" s="16" t="s">
        <v>79</v>
      </c>
      <c r="D42" s="17">
        <v>0.38</v>
      </c>
      <c r="E42" s="17">
        <v>0.38</v>
      </c>
      <c r="F42" s="17">
        <v>0.37</v>
      </c>
      <c r="G42" s="17">
        <v>0.37</v>
      </c>
      <c r="H42" s="17">
        <v>0.39</v>
      </c>
      <c r="I42" s="17">
        <v>0.37</v>
      </c>
      <c r="J42" s="17">
        <v>0.38</v>
      </c>
      <c r="K42" s="35">
        <v>-2.63</v>
      </c>
      <c r="L42" s="18">
        <v>25</v>
      </c>
      <c r="M42" s="19">
        <v>137000000</v>
      </c>
      <c r="N42" s="19">
        <v>51180000</v>
      </c>
    </row>
    <row r="43" spans="1:14" s="2" customFormat="1" ht="19.5" customHeight="1">
      <c r="A43" s="11"/>
      <c r="B43" s="16" t="s">
        <v>153</v>
      </c>
      <c r="C43" s="16" t="s">
        <v>154</v>
      </c>
      <c r="D43" s="17">
        <v>0.41</v>
      </c>
      <c r="E43" s="17">
        <v>0.41</v>
      </c>
      <c r="F43" s="17">
        <v>0.41</v>
      </c>
      <c r="G43" s="17">
        <v>0.41</v>
      </c>
      <c r="H43" s="17">
        <v>0.41</v>
      </c>
      <c r="I43" s="17">
        <v>0.41</v>
      </c>
      <c r="J43" s="17">
        <v>0.41</v>
      </c>
      <c r="K43" s="35">
        <v>0</v>
      </c>
      <c r="L43" s="18">
        <v>4</v>
      </c>
      <c r="M43" s="19">
        <v>1922418</v>
      </c>
      <c r="N43" s="19">
        <v>788191.38</v>
      </c>
    </row>
    <row r="44" spans="1:14" s="2" customFormat="1" ht="19.5" customHeight="1">
      <c r="A44" s="11"/>
      <c r="B44" s="16" t="s">
        <v>226</v>
      </c>
      <c r="C44" s="16" t="s">
        <v>213</v>
      </c>
      <c r="D44" s="17">
        <v>4.91</v>
      </c>
      <c r="E44" s="17">
        <v>4.91</v>
      </c>
      <c r="F44" s="17">
        <v>4.91</v>
      </c>
      <c r="G44" s="17">
        <v>4.91</v>
      </c>
      <c r="H44" s="17">
        <v>5.25</v>
      </c>
      <c r="I44" s="17">
        <v>4.91</v>
      </c>
      <c r="J44" s="17">
        <v>5.25</v>
      </c>
      <c r="K44" s="35">
        <v>-6.48</v>
      </c>
      <c r="L44" s="18">
        <v>1</v>
      </c>
      <c r="M44" s="19">
        <v>500000</v>
      </c>
      <c r="N44" s="19">
        <v>2455000</v>
      </c>
    </row>
    <row r="45" spans="1:14" s="2" customFormat="1" ht="19.5" customHeight="1">
      <c r="A45" s="11"/>
      <c r="B45" s="80" t="s">
        <v>240</v>
      </c>
      <c r="C45" s="80" t="s">
        <v>241</v>
      </c>
      <c r="D45" s="17">
        <v>0.84</v>
      </c>
      <c r="E45" s="17">
        <v>0.84</v>
      </c>
      <c r="F45" s="17">
        <v>0.72</v>
      </c>
      <c r="G45" s="17">
        <v>0.82</v>
      </c>
      <c r="H45" s="17">
        <v>0.77</v>
      </c>
      <c r="I45" s="17">
        <v>0.76</v>
      </c>
      <c r="J45" s="17">
        <v>0.77</v>
      </c>
      <c r="K45" s="35">
        <v>-1.3</v>
      </c>
      <c r="L45" s="18">
        <v>76</v>
      </c>
      <c r="M45" s="19">
        <v>153077202</v>
      </c>
      <c r="N45" s="19">
        <v>125068717.56</v>
      </c>
    </row>
    <row r="46" spans="1:14" s="2" customFormat="1" ht="19.5" customHeight="1">
      <c r="A46" s="11"/>
      <c r="B46" s="55" t="s">
        <v>163</v>
      </c>
      <c r="C46" s="55" t="s">
        <v>164</v>
      </c>
      <c r="D46" s="17">
        <v>0.71</v>
      </c>
      <c r="E46" s="17">
        <v>0.71</v>
      </c>
      <c r="F46" s="17">
        <v>0.71</v>
      </c>
      <c r="G46" s="17">
        <v>0.71</v>
      </c>
      <c r="H46" s="17">
        <v>0.71</v>
      </c>
      <c r="I46" s="17">
        <v>0.71</v>
      </c>
      <c r="J46" s="17">
        <v>0.71</v>
      </c>
      <c r="K46" s="35">
        <v>0</v>
      </c>
      <c r="L46" s="18">
        <v>13</v>
      </c>
      <c r="M46" s="19">
        <v>14920000</v>
      </c>
      <c r="N46" s="19">
        <v>10593200</v>
      </c>
    </row>
    <row r="47" spans="1:14" s="2" customFormat="1" ht="19.5" customHeight="1">
      <c r="A47" s="11"/>
      <c r="B47" s="16" t="s">
        <v>109</v>
      </c>
      <c r="C47" s="16" t="s">
        <v>110</v>
      </c>
      <c r="D47" s="17">
        <v>4</v>
      </c>
      <c r="E47" s="17">
        <v>4.2</v>
      </c>
      <c r="F47" s="17">
        <v>3.99</v>
      </c>
      <c r="G47" s="17">
        <v>4.02</v>
      </c>
      <c r="H47" s="17">
        <v>4.27</v>
      </c>
      <c r="I47" s="17">
        <v>4.2</v>
      </c>
      <c r="J47" s="17">
        <v>4.12</v>
      </c>
      <c r="K47" s="35">
        <v>1.94</v>
      </c>
      <c r="L47" s="18">
        <v>8</v>
      </c>
      <c r="M47" s="19">
        <v>1325000</v>
      </c>
      <c r="N47" s="19">
        <v>5330000</v>
      </c>
    </row>
    <row r="48" spans="1:14" s="2" customFormat="1" ht="19.5" customHeight="1">
      <c r="A48" s="11"/>
      <c r="B48" s="56" t="s">
        <v>165</v>
      </c>
      <c r="C48" s="16" t="s">
        <v>132</v>
      </c>
      <c r="D48" s="17">
        <v>0.61</v>
      </c>
      <c r="E48" s="17">
        <v>0.61</v>
      </c>
      <c r="F48" s="17">
        <v>0.61</v>
      </c>
      <c r="G48" s="17">
        <v>0.61</v>
      </c>
      <c r="H48" s="17">
        <v>0.61</v>
      </c>
      <c r="I48" s="17">
        <v>0.61</v>
      </c>
      <c r="J48" s="17">
        <v>0.61</v>
      </c>
      <c r="K48" s="35">
        <v>0</v>
      </c>
      <c r="L48" s="18">
        <v>13</v>
      </c>
      <c r="M48" s="19">
        <v>14700000</v>
      </c>
      <c r="N48" s="19">
        <v>8967000</v>
      </c>
    </row>
    <row r="49" spans="1:14" s="2" customFormat="1" ht="19.5" customHeight="1">
      <c r="A49" s="6"/>
      <c r="B49" s="127" t="s">
        <v>26</v>
      </c>
      <c r="C49" s="128"/>
      <c r="D49" s="111"/>
      <c r="E49" s="112"/>
      <c r="F49" s="112"/>
      <c r="G49" s="112"/>
      <c r="H49" s="112"/>
      <c r="I49" s="112"/>
      <c r="J49" s="112"/>
      <c r="K49" s="113"/>
      <c r="L49" s="18">
        <f>SUM(L40:L48)</f>
        <v>196</v>
      </c>
      <c r="M49" s="19">
        <f>SUM(M40:M48)</f>
        <v>354878876</v>
      </c>
      <c r="N49" s="19">
        <f>SUM(N40:N48)</f>
        <v>281588286.14</v>
      </c>
    </row>
    <row r="50" spans="1:14" s="2" customFormat="1" ht="19.5" customHeight="1">
      <c r="A50" s="6"/>
      <c r="B50" s="114" t="s">
        <v>204</v>
      </c>
      <c r="C50" s="115"/>
      <c r="D50" s="115"/>
      <c r="E50" s="115"/>
      <c r="F50" s="115"/>
      <c r="G50" s="115"/>
      <c r="H50" s="115"/>
      <c r="I50" s="115"/>
      <c r="J50" s="115"/>
      <c r="K50" s="115"/>
      <c r="L50" s="115"/>
      <c r="M50" s="115"/>
      <c r="N50" s="116"/>
    </row>
    <row r="51" spans="1:14" s="2" customFormat="1" ht="19.5" customHeight="1">
      <c r="A51" s="11"/>
      <c r="B51" s="16" t="s">
        <v>51</v>
      </c>
      <c r="C51" s="16" t="s">
        <v>52</v>
      </c>
      <c r="D51" s="17">
        <v>10.48</v>
      </c>
      <c r="E51" s="17">
        <v>10.5</v>
      </c>
      <c r="F51" s="17">
        <v>10.48</v>
      </c>
      <c r="G51" s="17">
        <v>10.49</v>
      </c>
      <c r="H51" s="17">
        <v>10.45</v>
      </c>
      <c r="I51" s="17">
        <v>10.5</v>
      </c>
      <c r="J51" s="17">
        <v>10.45</v>
      </c>
      <c r="K51" s="35">
        <v>0.48</v>
      </c>
      <c r="L51" s="18">
        <v>4</v>
      </c>
      <c r="M51" s="19">
        <v>360000</v>
      </c>
      <c r="N51" s="19">
        <v>3778000</v>
      </c>
    </row>
    <row r="52" spans="1:14" s="2" customFormat="1" ht="19.5" customHeight="1">
      <c r="A52" s="11"/>
      <c r="B52" s="16" t="s">
        <v>158</v>
      </c>
      <c r="C52" s="16" t="s">
        <v>159</v>
      </c>
      <c r="D52" s="17">
        <v>35</v>
      </c>
      <c r="E52" s="17">
        <v>35.25</v>
      </c>
      <c r="F52" s="17">
        <v>35</v>
      </c>
      <c r="G52" s="17">
        <v>35.02</v>
      </c>
      <c r="H52" s="17">
        <v>35</v>
      </c>
      <c r="I52" s="17">
        <v>35</v>
      </c>
      <c r="J52" s="17">
        <v>35</v>
      </c>
      <c r="K52" s="35">
        <v>0</v>
      </c>
      <c r="L52" s="18">
        <v>6</v>
      </c>
      <c r="M52" s="19">
        <v>310000</v>
      </c>
      <c r="N52" s="19">
        <v>10856250</v>
      </c>
    </row>
    <row r="53" spans="1:14" s="2" customFormat="1" ht="19.5" customHeight="1">
      <c r="A53" s="11"/>
      <c r="B53" s="16" t="s">
        <v>137</v>
      </c>
      <c r="C53" s="16" t="s">
        <v>138</v>
      </c>
      <c r="D53" s="17">
        <v>14.4</v>
      </c>
      <c r="E53" s="17">
        <v>14.4</v>
      </c>
      <c r="F53" s="17">
        <v>14.4</v>
      </c>
      <c r="G53" s="17">
        <v>14.4</v>
      </c>
      <c r="H53" s="17">
        <v>14.5</v>
      </c>
      <c r="I53" s="17">
        <v>14.4</v>
      </c>
      <c r="J53" s="17">
        <v>14.5</v>
      </c>
      <c r="K53" s="35">
        <v>-0.69</v>
      </c>
      <c r="L53" s="18">
        <v>2</v>
      </c>
      <c r="M53" s="19">
        <v>200000</v>
      </c>
      <c r="N53" s="19">
        <v>2880000</v>
      </c>
    </row>
    <row r="54" spans="1:14" s="2" customFormat="1" ht="19.5" customHeight="1">
      <c r="A54" s="11"/>
      <c r="B54" s="16" t="s">
        <v>97</v>
      </c>
      <c r="C54" s="16" t="s">
        <v>96</v>
      </c>
      <c r="D54" s="17">
        <v>9.3</v>
      </c>
      <c r="E54" s="17">
        <v>9.3</v>
      </c>
      <c r="F54" s="17">
        <v>9.3</v>
      </c>
      <c r="G54" s="17">
        <v>9.3</v>
      </c>
      <c r="H54" s="17">
        <v>9.18</v>
      </c>
      <c r="I54" s="17">
        <v>9.3</v>
      </c>
      <c r="J54" s="17">
        <v>9.35</v>
      </c>
      <c r="K54" s="35">
        <v>-0.53</v>
      </c>
      <c r="L54" s="18">
        <v>2</v>
      </c>
      <c r="M54" s="19">
        <v>125000</v>
      </c>
      <c r="N54" s="19">
        <v>1162500</v>
      </c>
    </row>
    <row r="55" spans="1:14" s="2" customFormat="1" ht="19.5" customHeight="1">
      <c r="A55" s="11"/>
      <c r="B55" s="80" t="s">
        <v>227</v>
      </c>
      <c r="C55" s="80" t="s">
        <v>95</v>
      </c>
      <c r="D55" s="17">
        <v>6.09</v>
      </c>
      <c r="E55" s="17">
        <v>6.25</v>
      </c>
      <c r="F55" s="17">
        <v>6.09</v>
      </c>
      <c r="G55" s="17">
        <v>6.15</v>
      </c>
      <c r="H55" s="17">
        <v>6</v>
      </c>
      <c r="I55" s="17">
        <v>6.25</v>
      </c>
      <c r="J55" s="17">
        <v>6</v>
      </c>
      <c r="K55" s="35">
        <v>4.17</v>
      </c>
      <c r="L55" s="18">
        <v>10</v>
      </c>
      <c r="M55" s="19">
        <v>1365000</v>
      </c>
      <c r="N55" s="19">
        <v>8396300</v>
      </c>
    </row>
    <row r="56" spans="1:14" s="2" customFormat="1" ht="19.5" customHeight="1">
      <c r="A56" s="11"/>
      <c r="B56" s="125" t="s">
        <v>126</v>
      </c>
      <c r="C56" s="126"/>
      <c r="D56" s="111"/>
      <c r="E56" s="112"/>
      <c r="F56" s="112"/>
      <c r="G56" s="112"/>
      <c r="H56" s="112"/>
      <c r="I56" s="112"/>
      <c r="J56" s="112"/>
      <c r="K56" s="113"/>
      <c r="L56" s="18">
        <f>SUM(L51:L55)</f>
        <v>24</v>
      </c>
      <c r="M56" s="19">
        <f>SUM(M51:M55)</f>
        <v>2360000</v>
      </c>
      <c r="N56" s="19">
        <f>SUM(N51:N55)</f>
        <v>27073050</v>
      </c>
    </row>
    <row r="57" spans="1:14" s="2" customFormat="1" ht="19.5" customHeight="1">
      <c r="A57" s="11"/>
      <c r="B57" s="139" t="s">
        <v>32</v>
      </c>
      <c r="C57" s="140"/>
      <c r="D57" s="140"/>
      <c r="E57" s="140"/>
      <c r="F57" s="140"/>
      <c r="G57" s="140"/>
      <c r="H57" s="140"/>
      <c r="I57" s="140"/>
      <c r="J57" s="140"/>
      <c r="K57" s="140"/>
      <c r="L57" s="140"/>
      <c r="M57" s="140"/>
      <c r="N57" s="141"/>
    </row>
    <row r="58" spans="1:14" s="2" customFormat="1" ht="19.5" customHeight="1">
      <c r="A58" s="11"/>
      <c r="B58" s="16" t="s">
        <v>168</v>
      </c>
      <c r="C58" s="16" t="s">
        <v>169</v>
      </c>
      <c r="D58" s="17">
        <v>3.55</v>
      </c>
      <c r="E58" s="17">
        <v>3.65</v>
      </c>
      <c r="F58" s="17">
        <v>3.55</v>
      </c>
      <c r="G58" s="17">
        <v>3.6</v>
      </c>
      <c r="H58" s="17">
        <v>3.49</v>
      </c>
      <c r="I58" s="17">
        <v>3.63</v>
      </c>
      <c r="J58" s="17">
        <v>3.5</v>
      </c>
      <c r="K58" s="35">
        <v>3.71</v>
      </c>
      <c r="L58" s="18">
        <v>20</v>
      </c>
      <c r="M58" s="19">
        <v>1375000</v>
      </c>
      <c r="N58" s="19">
        <v>4956350</v>
      </c>
    </row>
    <row r="59" spans="1:14" s="2" customFormat="1" ht="19.5" customHeight="1">
      <c r="A59" s="11"/>
      <c r="B59" s="16" t="s">
        <v>160</v>
      </c>
      <c r="C59" s="16" t="s">
        <v>161</v>
      </c>
      <c r="D59" s="17">
        <v>5.82</v>
      </c>
      <c r="E59" s="17">
        <v>5.85</v>
      </c>
      <c r="F59" s="17">
        <v>5.77</v>
      </c>
      <c r="G59" s="17">
        <v>5.8</v>
      </c>
      <c r="H59" s="17">
        <v>5.82</v>
      </c>
      <c r="I59" s="17">
        <v>5.79</v>
      </c>
      <c r="J59" s="17">
        <v>5.82</v>
      </c>
      <c r="K59" s="35">
        <v>-0.52</v>
      </c>
      <c r="L59" s="18">
        <v>51</v>
      </c>
      <c r="M59" s="19">
        <v>6565000</v>
      </c>
      <c r="N59" s="19">
        <v>38078400</v>
      </c>
    </row>
    <row r="60" spans="1:14" s="2" customFormat="1" ht="19.5" customHeight="1">
      <c r="A60" s="11"/>
      <c r="B60" s="125" t="s">
        <v>249</v>
      </c>
      <c r="C60" s="126"/>
      <c r="D60" s="111"/>
      <c r="E60" s="112"/>
      <c r="F60" s="112"/>
      <c r="G60" s="112"/>
      <c r="H60" s="112"/>
      <c r="I60" s="112"/>
      <c r="J60" s="112"/>
      <c r="K60" s="113"/>
      <c r="L60" s="18">
        <f>SUM(L58:L59)</f>
        <v>71</v>
      </c>
      <c r="M60" s="19">
        <f>SUM(M58:M59)</f>
        <v>7940000</v>
      </c>
      <c r="N60" s="19">
        <f>SUM(N58:N59)</f>
        <v>43034750</v>
      </c>
    </row>
    <row r="61" spans="1:14" s="2" customFormat="1" ht="19.5" customHeight="1">
      <c r="A61" s="11"/>
      <c r="B61" s="142" t="s">
        <v>49</v>
      </c>
      <c r="C61" s="143"/>
      <c r="D61" s="111"/>
      <c r="E61" s="112"/>
      <c r="F61" s="112"/>
      <c r="G61" s="112"/>
      <c r="H61" s="112"/>
      <c r="I61" s="112"/>
      <c r="J61" s="112"/>
      <c r="K61" s="113"/>
      <c r="L61" s="18">
        <f>L60+L56+L49+L38+L32+L28+L25</f>
        <v>577</v>
      </c>
      <c r="M61" s="19">
        <f>M60+M56+M49+M38+M32+M28+M25</f>
        <v>40669652080</v>
      </c>
      <c r="N61" s="19">
        <f>N60+N56+N49+N38+N32+N28+N25</f>
        <v>23792282197.34</v>
      </c>
    </row>
    <row r="62" spans="2:14" s="2" customFormat="1" ht="29.25" customHeight="1">
      <c r="B62" s="156" t="s">
        <v>267</v>
      </c>
      <c r="C62" s="156"/>
      <c r="D62" s="156"/>
      <c r="E62" s="156"/>
      <c r="F62" s="156"/>
      <c r="G62" s="156"/>
      <c r="H62" s="156"/>
      <c r="I62" s="156"/>
      <c r="J62" s="156"/>
      <c r="K62" s="156"/>
      <c r="L62" s="156"/>
      <c r="M62" s="156"/>
      <c r="N62" s="156"/>
    </row>
    <row r="63" spans="1:14" s="2" customFormat="1" ht="34.5" customHeight="1">
      <c r="A63" s="6"/>
      <c r="B63" s="76" t="s">
        <v>12</v>
      </c>
      <c r="C63" s="77" t="s">
        <v>13</v>
      </c>
      <c r="D63" s="77" t="s">
        <v>14</v>
      </c>
      <c r="E63" s="77" t="s">
        <v>15</v>
      </c>
      <c r="F63" s="77" t="s">
        <v>16</v>
      </c>
      <c r="G63" s="77" t="s">
        <v>17</v>
      </c>
      <c r="H63" s="77" t="s">
        <v>18</v>
      </c>
      <c r="I63" s="77" t="s">
        <v>139</v>
      </c>
      <c r="J63" s="77" t="s">
        <v>19</v>
      </c>
      <c r="K63" s="77" t="s">
        <v>20</v>
      </c>
      <c r="L63" s="77" t="s">
        <v>4</v>
      </c>
      <c r="M63" s="77" t="s">
        <v>21</v>
      </c>
      <c r="N63" s="77" t="s">
        <v>22</v>
      </c>
    </row>
    <row r="64" spans="1:14" s="2" customFormat="1" ht="21.75" customHeight="1">
      <c r="A64" s="6"/>
      <c r="B64" s="149" t="s">
        <v>204</v>
      </c>
      <c r="C64" s="150"/>
      <c r="D64" s="150"/>
      <c r="E64" s="150"/>
      <c r="F64" s="150"/>
      <c r="G64" s="150"/>
      <c r="H64" s="150"/>
      <c r="I64" s="150"/>
      <c r="J64" s="150"/>
      <c r="K64" s="150"/>
      <c r="L64" s="150"/>
      <c r="M64" s="150"/>
      <c r="N64" s="151"/>
    </row>
    <row r="65" spans="1:14" s="2" customFormat="1" ht="21.75" customHeight="1">
      <c r="A65" s="6"/>
      <c r="B65" s="16" t="s">
        <v>93</v>
      </c>
      <c r="C65" s="16" t="s">
        <v>94</v>
      </c>
      <c r="D65" s="17">
        <v>7.2</v>
      </c>
      <c r="E65" s="17">
        <v>8</v>
      </c>
      <c r="F65" s="17">
        <v>7.2</v>
      </c>
      <c r="G65" s="17">
        <v>7.5</v>
      </c>
      <c r="H65" s="17">
        <v>7.05</v>
      </c>
      <c r="I65" s="17">
        <v>7.97</v>
      </c>
      <c r="J65" s="17">
        <v>7.1</v>
      </c>
      <c r="K65" s="35">
        <v>12.25</v>
      </c>
      <c r="L65" s="18">
        <v>9</v>
      </c>
      <c r="M65" s="19">
        <v>975000</v>
      </c>
      <c r="N65" s="19">
        <v>7310400</v>
      </c>
    </row>
    <row r="66" spans="1:14" s="2" customFormat="1" ht="21.75" customHeight="1">
      <c r="A66" s="6"/>
      <c r="B66" s="127" t="s">
        <v>126</v>
      </c>
      <c r="C66" s="128"/>
      <c r="D66" s="111"/>
      <c r="E66" s="112"/>
      <c r="F66" s="112"/>
      <c r="G66" s="112"/>
      <c r="H66" s="112"/>
      <c r="I66" s="112"/>
      <c r="J66" s="112"/>
      <c r="K66" s="113"/>
      <c r="L66" s="18">
        <v>9</v>
      </c>
      <c r="M66" s="19">
        <v>975000</v>
      </c>
      <c r="N66" s="19">
        <v>7310400</v>
      </c>
    </row>
    <row r="67" spans="1:14" s="2" customFormat="1" ht="21.75" customHeight="1">
      <c r="A67" s="11"/>
      <c r="B67" s="142" t="s">
        <v>231</v>
      </c>
      <c r="C67" s="143"/>
      <c r="D67" s="111"/>
      <c r="E67" s="112"/>
      <c r="F67" s="112"/>
      <c r="G67" s="112"/>
      <c r="H67" s="112"/>
      <c r="I67" s="112"/>
      <c r="J67" s="112"/>
      <c r="K67" s="113"/>
      <c r="L67" s="18">
        <v>9</v>
      </c>
      <c r="M67" s="19">
        <v>975000</v>
      </c>
      <c r="N67" s="19">
        <v>7310400</v>
      </c>
    </row>
    <row r="68" spans="1:14" s="2" customFormat="1" ht="26.25" customHeight="1">
      <c r="A68" s="11"/>
      <c r="B68" s="142" t="s">
        <v>232</v>
      </c>
      <c r="C68" s="143"/>
      <c r="D68" s="111"/>
      <c r="E68" s="112"/>
      <c r="F68" s="112"/>
      <c r="G68" s="112"/>
      <c r="H68" s="112"/>
      <c r="I68" s="112"/>
      <c r="J68" s="112"/>
      <c r="K68" s="113"/>
      <c r="L68" s="18">
        <f>L67+L61</f>
        <v>586</v>
      </c>
      <c r="M68" s="19">
        <f>M67+M61</f>
        <v>40670627080</v>
      </c>
      <c r="N68" s="19">
        <f>N67+N61</f>
        <v>23799592597.34</v>
      </c>
    </row>
    <row r="69" spans="2:14" s="2" customFormat="1" ht="25.5" customHeight="1">
      <c r="B69" s="153" t="s">
        <v>285</v>
      </c>
      <c r="C69" s="154"/>
      <c r="D69" s="154"/>
      <c r="E69" s="154"/>
      <c r="F69" s="154"/>
      <c r="G69" s="154"/>
      <c r="H69" s="154"/>
      <c r="I69" s="154"/>
      <c r="J69" s="154"/>
      <c r="K69" s="154"/>
      <c r="L69" s="154"/>
      <c r="M69" s="154"/>
      <c r="N69" s="155"/>
    </row>
    <row r="70" spans="2:14" ht="21" customHeight="1">
      <c r="B70" s="117" t="s">
        <v>173</v>
      </c>
      <c r="C70" s="117"/>
      <c r="D70" s="117"/>
      <c r="E70" s="118"/>
      <c r="F70" s="118"/>
      <c r="G70" s="118"/>
      <c r="H70" s="57"/>
      <c r="I70" s="118" t="s">
        <v>174</v>
      </c>
      <c r="J70" s="118"/>
      <c r="K70" s="118"/>
      <c r="L70" s="118"/>
      <c r="M70" s="118"/>
      <c r="N70" s="118"/>
    </row>
    <row r="71" spans="2:14" ht="21" customHeight="1">
      <c r="B71" s="58" t="s">
        <v>12</v>
      </c>
      <c r="C71" s="59" t="s">
        <v>175</v>
      </c>
      <c r="D71" s="60" t="s">
        <v>176</v>
      </c>
      <c r="E71" s="95" t="s">
        <v>21</v>
      </c>
      <c r="F71" s="96"/>
      <c r="G71" s="97"/>
      <c r="H71" s="61"/>
      <c r="I71" s="158" t="s">
        <v>12</v>
      </c>
      <c r="J71" s="120"/>
      <c r="K71" s="121"/>
      <c r="L71" s="62" t="s">
        <v>175</v>
      </c>
      <c r="M71" s="63" t="s">
        <v>20</v>
      </c>
      <c r="N71" s="64" t="s">
        <v>21</v>
      </c>
    </row>
    <row r="72" spans="2:14" ht="21" customHeight="1">
      <c r="B72" s="16" t="s">
        <v>93</v>
      </c>
      <c r="C72" s="17">
        <v>7.97</v>
      </c>
      <c r="D72" s="65">
        <v>12.25</v>
      </c>
      <c r="E72" s="98">
        <v>975000</v>
      </c>
      <c r="F72" s="99"/>
      <c r="G72" s="100"/>
      <c r="H72" s="61"/>
      <c r="I72" s="122" t="s">
        <v>226</v>
      </c>
      <c r="J72" s="123" t="s">
        <v>226</v>
      </c>
      <c r="K72" s="124" t="s">
        <v>226</v>
      </c>
      <c r="L72" s="17">
        <v>4.91</v>
      </c>
      <c r="M72" s="66">
        <v>-6.48</v>
      </c>
      <c r="N72" s="19">
        <v>500000</v>
      </c>
    </row>
    <row r="73" spans="2:14" ht="21" customHeight="1">
      <c r="B73" s="85" t="s">
        <v>242</v>
      </c>
      <c r="C73" s="17">
        <v>0.56</v>
      </c>
      <c r="D73" s="65">
        <v>5.66</v>
      </c>
      <c r="E73" s="98">
        <v>38843200000</v>
      </c>
      <c r="F73" s="99"/>
      <c r="G73" s="100"/>
      <c r="H73" s="61"/>
      <c r="I73" s="122" t="s">
        <v>223</v>
      </c>
      <c r="J73" s="123" t="s">
        <v>223</v>
      </c>
      <c r="K73" s="124" t="s">
        <v>223</v>
      </c>
      <c r="L73" s="17">
        <v>1.6</v>
      </c>
      <c r="M73" s="66">
        <v>-3.03</v>
      </c>
      <c r="N73" s="19">
        <v>100000</v>
      </c>
    </row>
    <row r="74" spans="2:14" ht="21" customHeight="1">
      <c r="B74" s="85" t="s">
        <v>258</v>
      </c>
      <c r="C74" s="17">
        <v>0.19</v>
      </c>
      <c r="D74" s="65">
        <v>5.56</v>
      </c>
      <c r="E74" s="98">
        <v>100000</v>
      </c>
      <c r="F74" s="99"/>
      <c r="G74" s="100"/>
      <c r="H74" s="61"/>
      <c r="I74" s="122" t="s">
        <v>80</v>
      </c>
      <c r="J74" s="123" t="s">
        <v>80</v>
      </c>
      <c r="K74" s="124" t="s">
        <v>80</v>
      </c>
      <c r="L74" s="17">
        <v>0.37</v>
      </c>
      <c r="M74" s="66">
        <v>-2.63</v>
      </c>
      <c r="N74" s="19">
        <v>137000000</v>
      </c>
    </row>
    <row r="75" spans="2:14" s="2" customFormat="1" ht="21" customHeight="1">
      <c r="B75" s="80" t="s">
        <v>227</v>
      </c>
      <c r="C75" s="17">
        <v>6.25</v>
      </c>
      <c r="D75" s="65">
        <v>4.17</v>
      </c>
      <c r="E75" s="98">
        <v>1365000</v>
      </c>
      <c r="F75" s="99"/>
      <c r="G75" s="100"/>
      <c r="H75" s="61"/>
      <c r="I75" s="122" t="s">
        <v>77</v>
      </c>
      <c r="J75" s="123" t="s">
        <v>77</v>
      </c>
      <c r="K75" s="124" t="s">
        <v>77</v>
      </c>
      <c r="L75" s="17">
        <v>2.15</v>
      </c>
      <c r="M75" s="66">
        <v>-1.83</v>
      </c>
      <c r="N75" s="19">
        <v>45000</v>
      </c>
    </row>
    <row r="76" spans="2:14" s="2" customFormat="1" ht="21" customHeight="1">
      <c r="B76" s="80" t="s">
        <v>168</v>
      </c>
      <c r="C76" s="17">
        <v>3.63</v>
      </c>
      <c r="D76" s="65">
        <v>3.71</v>
      </c>
      <c r="E76" s="98">
        <v>1375000</v>
      </c>
      <c r="F76" s="99"/>
      <c r="G76" s="100"/>
      <c r="H76" s="61"/>
      <c r="I76" s="122" t="s">
        <v>240</v>
      </c>
      <c r="J76" s="123" t="s">
        <v>240</v>
      </c>
      <c r="K76" s="124" t="s">
        <v>240</v>
      </c>
      <c r="L76" s="17">
        <v>0.76</v>
      </c>
      <c r="M76" s="66">
        <v>-1.3</v>
      </c>
      <c r="N76" s="19">
        <v>153077202</v>
      </c>
    </row>
    <row r="77" spans="1:14" ht="21" customHeight="1">
      <c r="A77"/>
      <c r="B77" s="117" t="s">
        <v>177</v>
      </c>
      <c r="C77" s="117"/>
      <c r="D77" s="117"/>
      <c r="E77" s="152"/>
      <c r="F77" s="152"/>
      <c r="G77" s="152"/>
      <c r="H77" s="57"/>
      <c r="I77" s="157" t="s">
        <v>178</v>
      </c>
      <c r="J77" s="157"/>
      <c r="K77" s="157"/>
      <c r="L77" s="157"/>
      <c r="M77" s="157"/>
      <c r="N77" s="157"/>
    </row>
    <row r="78" spans="1:14" ht="21" customHeight="1">
      <c r="A78"/>
      <c r="B78" s="58" t="s">
        <v>12</v>
      </c>
      <c r="C78" s="59" t="s">
        <v>175</v>
      </c>
      <c r="D78" s="60" t="s">
        <v>176</v>
      </c>
      <c r="E78" s="95" t="s">
        <v>21</v>
      </c>
      <c r="F78" s="96"/>
      <c r="G78" s="97"/>
      <c r="H78" s="61"/>
      <c r="I78" s="119" t="s">
        <v>12</v>
      </c>
      <c r="J78" s="120"/>
      <c r="K78" s="121"/>
      <c r="L78" s="17" t="s">
        <v>175</v>
      </c>
      <c r="M78" s="35" t="s">
        <v>20</v>
      </c>
      <c r="N78" s="64" t="s">
        <v>22</v>
      </c>
    </row>
    <row r="79" spans="1:14" ht="21" customHeight="1">
      <c r="A79"/>
      <c r="B79" s="85" t="s">
        <v>242</v>
      </c>
      <c r="C79" s="17">
        <v>0.56</v>
      </c>
      <c r="D79" s="35">
        <v>5.66</v>
      </c>
      <c r="E79" s="98">
        <v>38843200000</v>
      </c>
      <c r="F79" s="99"/>
      <c r="G79" s="100"/>
      <c r="H79" s="61"/>
      <c r="I79" s="122" t="s">
        <v>242</v>
      </c>
      <c r="J79" s="123" t="s">
        <v>242</v>
      </c>
      <c r="K79" s="124" t="s">
        <v>242</v>
      </c>
      <c r="L79" s="17">
        <v>0.56</v>
      </c>
      <c r="M79" s="35">
        <v>5.66</v>
      </c>
      <c r="N79" s="19">
        <v>21752392000</v>
      </c>
    </row>
    <row r="80" spans="1:14" ht="21" customHeight="1">
      <c r="A80"/>
      <c r="B80" s="16" t="s">
        <v>105</v>
      </c>
      <c r="C80" s="17">
        <v>1.26</v>
      </c>
      <c r="D80" s="35">
        <v>0</v>
      </c>
      <c r="E80" s="98">
        <v>700250000</v>
      </c>
      <c r="F80" s="99"/>
      <c r="G80" s="100"/>
      <c r="H80" s="61"/>
      <c r="I80" s="122" t="s">
        <v>105</v>
      </c>
      <c r="J80" s="123" t="s">
        <v>105</v>
      </c>
      <c r="K80" s="124" t="s">
        <v>105</v>
      </c>
      <c r="L80" s="17">
        <v>1.26</v>
      </c>
      <c r="M80" s="35">
        <v>0</v>
      </c>
      <c r="N80" s="19">
        <v>882315000</v>
      </c>
    </row>
    <row r="81" spans="1:14" ht="21" customHeight="1">
      <c r="A81"/>
      <c r="B81" s="16" t="s">
        <v>103</v>
      </c>
      <c r="C81" s="17">
        <v>0.41</v>
      </c>
      <c r="D81" s="35">
        <v>0</v>
      </c>
      <c r="E81" s="98">
        <v>197186460</v>
      </c>
      <c r="F81" s="99"/>
      <c r="G81" s="100"/>
      <c r="H81" s="61"/>
      <c r="I81" s="122" t="s">
        <v>140</v>
      </c>
      <c r="J81" s="123" t="s">
        <v>140</v>
      </c>
      <c r="K81" s="124" t="s">
        <v>140</v>
      </c>
      <c r="L81" s="17">
        <v>6.17</v>
      </c>
      <c r="M81" s="35">
        <v>0.49</v>
      </c>
      <c r="N81" s="19">
        <v>476166831.24</v>
      </c>
    </row>
    <row r="82" spans="1:14" ht="21" customHeight="1">
      <c r="A82"/>
      <c r="B82" s="80" t="s">
        <v>123</v>
      </c>
      <c r="C82" s="17">
        <v>0.35</v>
      </c>
      <c r="D82" s="35">
        <v>2.94</v>
      </c>
      <c r="E82" s="98">
        <v>194944000</v>
      </c>
      <c r="F82" s="99"/>
      <c r="G82" s="100"/>
      <c r="H82" s="61"/>
      <c r="I82" s="122" t="s">
        <v>240</v>
      </c>
      <c r="J82" s="123" t="s">
        <v>240</v>
      </c>
      <c r="K82" s="124" t="s">
        <v>240</v>
      </c>
      <c r="L82" s="17">
        <v>0.76</v>
      </c>
      <c r="M82" s="35">
        <v>-1.3</v>
      </c>
      <c r="N82" s="19">
        <v>125068717.56</v>
      </c>
    </row>
    <row r="83" spans="1:14" ht="21" customHeight="1">
      <c r="A83"/>
      <c r="B83" s="80" t="s">
        <v>240</v>
      </c>
      <c r="C83" s="17">
        <v>0.76</v>
      </c>
      <c r="D83" s="35">
        <v>-1.3</v>
      </c>
      <c r="E83" s="98">
        <v>153077202</v>
      </c>
      <c r="F83" s="99"/>
      <c r="G83" s="100"/>
      <c r="H83" s="61"/>
      <c r="I83" s="122" t="s">
        <v>103</v>
      </c>
      <c r="J83" s="123" t="s">
        <v>103</v>
      </c>
      <c r="K83" s="124" t="s">
        <v>103</v>
      </c>
      <c r="L83" s="17">
        <v>0.41</v>
      </c>
      <c r="M83" s="35">
        <v>0</v>
      </c>
      <c r="N83" s="19">
        <v>80846448.6</v>
      </c>
    </row>
    <row r="84" spans="2:14" s="2" customFormat="1" ht="9.75" customHeight="1">
      <c r="B84" s="78"/>
      <c r="C84" s="70"/>
      <c r="D84" s="71"/>
      <c r="E84" s="72"/>
      <c r="F84" s="72"/>
      <c r="G84" s="86"/>
      <c r="H84" s="61"/>
      <c r="I84" s="73"/>
      <c r="J84" s="73"/>
      <c r="K84" s="73"/>
      <c r="L84" s="70"/>
      <c r="M84" s="71"/>
      <c r="N84" s="79"/>
    </row>
    <row r="85" spans="2:14" s="2" customFormat="1" ht="43.5" customHeight="1">
      <c r="B85" s="109" t="s">
        <v>256</v>
      </c>
      <c r="C85" s="110"/>
      <c r="D85" s="103" t="s">
        <v>257</v>
      </c>
      <c r="E85" s="104"/>
      <c r="F85" s="104"/>
      <c r="G85" s="104"/>
      <c r="H85" s="104"/>
      <c r="I85" s="104"/>
      <c r="J85" s="104"/>
      <c r="K85" s="104"/>
      <c r="L85" s="104"/>
      <c r="M85" s="104"/>
      <c r="N85" s="105"/>
    </row>
    <row r="86" spans="2:14" s="2" customFormat="1" ht="67.5" customHeight="1">
      <c r="B86" s="101" t="s">
        <v>286</v>
      </c>
      <c r="C86" s="102"/>
      <c r="D86" s="103" t="s">
        <v>290</v>
      </c>
      <c r="E86" s="104"/>
      <c r="F86" s="104"/>
      <c r="G86" s="104"/>
      <c r="H86" s="104"/>
      <c r="I86" s="104"/>
      <c r="J86" s="104"/>
      <c r="K86" s="104"/>
      <c r="L86" s="104"/>
      <c r="M86" s="104"/>
      <c r="N86" s="105"/>
    </row>
    <row r="87" spans="2:14" s="2" customFormat="1" ht="62.25" customHeight="1">
      <c r="B87" s="101" t="s">
        <v>286</v>
      </c>
      <c r="C87" s="102"/>
      <c r="D87" s="106" t="s">
        <v>289</v>
      </c>
      <c r="E87" s="107"/>
      <c r="F87" s="107"/>
      <c r="G87" s="107"/>
      <c r="H87" s="107"/>
      <c r="I87" s="107"/>
      <c r="J87" s="107"/>
      <c r="K87" s="107"/>
      <c r="L87" s="107"/>
      <c r="M87" s="107"/>
      <c r="N87" s="108"/>
    </row>
    <row r="88" spans="2:14" s="2" customFormat="1" ht="79.5" customHeight="1">
      <c r="B88" s="159" t="s">
        <v>260</v>
      </c>
      <c r="C88" s="160"/>
      <c r="D88" s="103" t="s">
        <v>287</v>
      </c>
      <c r="E88" s="104"/>
      <c r="F88" s="104"/>
      <c r="G88" s="104"/>
      <c r="H88" s="104"/>
      <c r="I88" s="104"/>
      <c r="J88" s="104"/>
      <c r="K88" s="104"/>
      <c r="L88" s="104"/>
      <c r="M88" s="104"/>
      <c r="N88" s="105"/>
    </row>
    <row r="89" spans="2:14" s="2" customFormat="1" ht="83.25" customHeight="1">
      <c r="B89" s="159" t="s">
        <v>260</v>
      </c>
      <c r="C89" s="160"/>
      <c r="D89" s="103" t="s">
        <v>288</v>
      </c>
      <c r="E89" s="104"/>
      <c r="F89" s="104"/>
      <c r="G89" s="104"/>
      <c r="H89" s="104"/>
      <c r="I89" s="104"/>
      <c r="J89" s="104"/>
      <c r="K89" s="104"/>
      <c r="L89" s="104"/>
      <c r="M89" s="104"/>
      <c r="N89" s="105"/>
    </row>
    <row r="90" spans="1:14" s="2" customFormat="1" ht="29.25" customHeight="1">
      <c r="A90" s="6"/>
      <c r="B90" s="136" t="s">
        <v>157</v>
      </c>
      <c r="C90" s="137"/>
      <c r="D90" s="137"/>
      <c r="E90" s="137"/>
      <c r="F90" s="137"/>
      <c r="G90" s="137"/>
      <c r="H90" s="137"/>
      <c r="I90" s="137"/>
      <c r="J90" s="137"/>
      <c r="K90" s="137"/>
      <c r="L90" s="137"/>
      <c r="M90" s="137"/>
      <c r="N90" s="138"/>
    </row>
    <row r="91" spans="1:2" s="2" customFormat="1" ht="27.75" customHeight="1">
      <c r="A91" s="11"/>
      <c r="B91" s="74"/>
    </row>
    <row r="93" spans="2:14" ht="27" customHeight="1">
      <c r="B93" s="74"/>
      <c r="C93" s="74"/>
      <c r="D93" s="74"/>
      <c r="E93" s="74"/>
      <c r="F93" s="74"/>
      <c r="G93" s="74"/>
      <c r="H93" s="75"/>
      <c r="I93" s="75"/>
      <c r="J93" s="74"/>
      <c r="K93" s="74"/>
      <c r="L93" s="74"/>
      <c r="M93" s="74"/>
      <c r="N93" s="74"/>
    </row>
  </sheetData>
  <sheetProtection/>
  <mergeCells count="77">
    <mergeCell ref="D89:N89"/>
    <mergeCell ref="B89:C89"/>
    <mergeCell ref="I75:K75"/>
    <mergeCell ref="I76:K76"/>
    <mergeCell ref="I82:K82"/>
    <mergeCell ref="I79:K79"/>
    <mergeCell ref="B56:C56"/>
    <mergeCell ref="B62:N62"/>
    <mergeCell ref="I77:N77"/>
    <mergeCell ref="I71:K71"/>
    <mergeCell ref="D88:N88"/>
    <mergeCell ref="B88:C88"/>
    <mergeCell ref="D38:K38"/>
    <mergeCell ref="I81:K81"/>
    <mergeCell ref="B49:C49"/>
    <mergeCell ref="I73:K73"/>
    <mergeCell ref="I72:K72"/>
    <mergeCell ref="B77:G77"/>
    <mergeCell ref="I74:K74"/>
    <mergeCell ref="D61:K61"/>
    <mergeCell ref="D56:K56"/>
    <mergeCell ref="B69:N69"/>
    <mergeCell ref="B1:E1"/>
    <mergeCell ref="C3:E3"/>
    <mergeCell ref="B25:C25"/>
    <mergeCell ref="D25:K25"/>
    <mergeCell ref="C4:E4"/>
    <mergeCell ref="B68:C68"/>
    <mergeCell ref="B64:N64"/>
    <mergeCell ref="B66:C66"/>
    <mergeCell ref="D67:K67"/>
    <mergeCell ref="B67:C67"/>
    <mergeCell ref="B32:C32"/>
    <mergeCell ref="C5:D5"/>
    <mergeCell ref="C6:D6"/>
    <mergeCell ref="E9:K9"/>
    <mergeCell ref="B11:N11"/>
    <mergeCell ref="B90:N90"/>
    <mergeCell ref="B57:N57"/>
    <mergeCell ref="B61:C61"/>
    <mergeCell ref="D60:K60"/>
    <mergeCell ref="I83:K83"/>
    <mergeCell ref="I80:K80"/>
    <mergeCell ref="B26:N26"/>
    <mergeCell ref="B29:N29"/>
    <mergeCell ref="B60:C60"/>
    <mergeCell ref="B33:N33"/>
    <mergeCell ref="B39:N39"/>
    <mergeCell ref="B38:C38"/>
    <mergeCell ref="B28:C28"/>
    <mergeCell ref="D28:K28"/>
    <mergeCell ref="D32:K32"/>
    <mergeCell ref="D49:K49"/>
    <mergeCell ref="D68:K68"/>
    <mergeCell ref="B50:N50"/>
    <mergeCell ref="B70:G70"/>
    <mergeCell ref="D66:K66"/>
    <mergeCell ref="I78:K78"/>
    <mergeCell ref="I70:N70"/>
    <mergeCell ref="B86:C86"/>
    <mergeCell ref="D86:N86"/>
    <mergeCell ref="B87:C87"/>
    <mergeCell ref="D87:N87"/>
    <mergeCell ref="B85:C85"/>
    <mergeCell ref="D85:N85"/>
    <mergeCell ref="E71:G71"/>
    <mergeCell ref="E72:G72"/>
    <mergeCell ref="E73:G73"/>
    <mergeCell ref="E74:G74"/>
    <mergeCell ref="E75:G75"/>
    <mergeCell ref="E76:G76"/>
    <mergeCell ref="E78:G78"/>
    <mergeCell ref="E79:G79"/>
    <mergeCell ref="E80:G80"/>
    <mergeCell ref="E81:G81"/>
    <mergeCell ref="E82:G82"/>
    <mergeCell ref="E83:G83"/>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3"/>
  <sheetViews>
    <sheetView rightToLeft="1" zoomScalePageLayoutView="0" workbookViewId="0" topLeftCell="A10">
      <selection activeCell="H3" sqref="H3"/>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7.140625" style="2" customWidth="1"/>
    <col min="6" max="6" width="20.7109375" style="2" customWidth="1"/>
    <col min="7" max="16384" width="9.00390625" style="2" customWidth="1"/>
  </cols>
  <sheetData>
    <row r="1" spans="2:3" ht="39.75" customHeight="1">
      <c r="B1" s="163" t="s">
        <v>0</v>
      </c>
      <c r="C1" s="163"/>
    </row>
    <row r="2" spans="2:3" ht="39.75" customHeight="1">
      <c r="B2" s="94" t="s">
        <v>277</v>
      </c>
      <c r="C2" s="94"/>
    </row>
    <row r="3" spans="2:4" ht="39.75" customHeight="1">
      <c r="B3" s="164"/>
      <c r="C3" s="164"/>
      <c r="D3" s="164"/>
    </row>
    <row r="4" spans="2:6" ht="39.75" customHeight="1">
      <c r="B4" s="165" t="s">
        <v>278</v>
      </c>
      <c r="C4" s="165"/>
      <c r="D4" s="165"/>
      <c r="E4" s="165"/>
      <c r="F4" s="165"/>
    </row>
    <row r="5" spans="2:6" ht="39.75" customHeight="1">
      <c r="B5" s="88" t="s">
        <v>12</v>
      </c>
      <c r="C5" s="89" t="s">
        <v>13</v>
      </c>
      <c r="D5" s="89" t="s">
        <v>4</v>
      </c>
      <c r="E5" s="89" t="s">
        <v>21</v>
      </c>
      <c r="F5" s="89" t="s">
        <v>22</v>
      </c>
    </row>
    <row r="6" spans="2:6" ht="39.75" customHeight="1">
      <c r="B6" s="166" t="s">
        <v>279</v>
      </c>
      <c r="C6" s="167"/>
      <c r="D6" s="167"/>
      <c r="E6" s="167"/>
      <c r="F6" s="168"/>
    </row>
    <row r="7" spans="2:6" ht="39.75" customHeight="1">
      <c r="B7" s="90" t="s">
        <v>280</v>
      </c>
      <c r="C7" s="91" t="s">
        <v>184</v>
      </c>
      <c r="D7" s="92">
        <v>47</v>
      </c>
      <c r="E7" s="92">
        <v>29265956</v>
      </c>
      <c r="F7" s="92">
        <v>71941592.2</v>
      </c>
    </row>
    <row r="8" spans="2:6" ht="39.75" customHeight="1">
      <c r="B8" s="161" t="s">
        <v>281</v>
      </c>
      <c r="C8" s="162"/>
      <c r="D8" s="92">
        <f>SUM(D7)</f>
        <v>47</v>
      </c>
      <c r="E8" s="92">
        <f>SUM(E7)</f>
        <v>29265956</v>
      </c>
      <c r="F8" s="92">
        <f>SUM(F7)</f>
        <v>71941592.2</v>
      </c>
    </row>
    <row r="9" spans="2:6" ht="39.75" customHeight="1">
      <c r="B9" s="166" t="s">
        <v>282</v>
      </c>
      <c r="C9" s="167"/>
      <c r="D9" s="167"/>
      <c r="E9" s="167"/>
      <c r="F9" s="168"/>
    </row>
    <row r="10" spans="2:6" ht="39.75" customHeight="1">
      <c r="B10" s="90" t="s">
        <v>140</v>
      </c>
      <c r="C10" s="91" t="s">
        <v>141</v>
      </c>
      <c r="D10" s="92">
        <v>13</v>
      </c>
      <c r="E10" s="92">
        <v>76110966</v>
      </c>
      <c r="F10" s="92">
        <v>469071331.24</v>
      </c>
    </row>
    <row r="11" spans="2:6" ht="39.75" customHeight="1">
      <c r="B11" s="161" t="s">
        <v>283</v>
      </c>
      <c r="C11" s="162"/>
      <c r="D11" s="92">
        <f>SUM(D10)</f>
        <v>13</v>
      </c>
      <c r="E11" s="92">
        <f>SUM(E10)</f>
        <v>76110966</v>
      </c>
      <c r="F11" s="92">
        <f>SUM(F10)</f>
        <v>469071331.24</v>
      </c>
    </row>
    <row r="12" spans="2:6" ht="39.75" customHeight="1">
      <c r="B12" s="161" t="s">
        <v>284</v>
      </c>
      <c r="C12" s="162"/>
      <c r="D12" s="92">
        <f>D11+D8</f>
        <v>60</v>
      </c>
      <c r="E12" s="92">
        <f>E11+E8</f>
        <v>105376922</v>
      </c>
      <c r="F12" s="92">
        <f>F11+F8</f>
        <v>541012923.44</v>
      </c>
    </row>
    <row r="13" spans="2:6" ht="18">
      <c r="B13" s="93"/>
      <c r="C13" s="93"/>
      <c r="D13" s="93"/>
      <c r="E13" s="93"/>
      <c r="F13" s="93"/>
    </row>
  </sheetData>
  <sheetProtection/>
  <mergeCells count="8">
    <mergeCell ref="B11:C11"/>
    <mergeCell ref="B12:C12"/>
    <mergeCell ref="B1:C1"/>
    <mergeCell ref="B3:D3"/>
    <mergeCell ref="B4:F4"/>
    <mergeCell ref="B6:F6"/>
    <mergeCell ref="B8:C8"/>
    <mergeCell ref="B9:F9"/>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61"/>
  <sheetViews>
    <sheetView rightToLeft="1" zoomScalePageLayoutView="0" workbookViewId="0" topLeftCell="A43">
      <selection activeCell="E7" sqref="E7:E8"/>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2.5" customHeight="1">
      <c r="B1" s="173" t="s">
        <v>268</v>
      </c>
      <c r="C1" s="173"/>
      <c r="D1" s="173"/>
      <c r="E1" s="173"/>
      <c r="F1" s="173"/>
    </row>
    <row r="2" spans="2:6" ht="16.5" customHeight="1">
      <c r="B2" s="13" t="s">
        <v>12</v>
      </c>
      <c r="C2" s="14" t="s">
        <v>13</v>
      </c>
      <c r="D2" s="14" t="s">
        <v>81</v>
      </c>
      <c r="E2" s="14" t="s">
        <v>139</v>
      </c>
      <c r="F2" s="13" t="s">
        <v>29</v>
      </c>
    </row>
    <row r="3" spans="2:6" ht="13.5" customHeight="1">
      <c r="B3" s="172" t="s">
        <v>23</v>
      </c>
      <c r="C3" s="172"/>
      <c r="D3" s="172"/>
      <c r="E3" s="172"/>
      <c r="F3" s="172"/>
    </row>
    <row r="4" spans="2:6" ht="13.5" customHeight="1">
      <c r="B4" s="80" t="s">
        <v>119</v>
      </c>
      <c r="C4" s="80" t="s">
        <v>120</v>
      </c>
      <c r="D4" s="81">
        <v>1.16</v>
      </c>
      <c r="E4" s="81">
        <v>1.17</v>
      </c>
      <c r="F4" s="22" t="s">
        <v>42</v>
      </c>
    </row>
    <row r="5" spans="2:8" ht="13.5" customHeight="1">
      <c r="B5" s="80" t="s">
        <v>82</v>
      </c>
      <c r="C5" s="80" t="s">
        <v>83</v>
      </c>
      <c r="D5" s="17">
        <v>0.35</v>
      </c>
      <c r="E5" s="81">
        <v>0.35</v>
      </c>
      <c r="F5" s="22" t="s">
        <v>42</v>
      </c>
      <c r="G5" s="68"/>
      <c r="H5" s="21"/>
    </row>
    <row r="6" spans="2:8" ht="13.5" customHeight="1">
      <c r="B6" s="82" t="s">
        <v>209</v>
      </c>
      <c r="C6" s="82" t="s">
        <v>210</v>
      </c>
      <c r="D6" s="81">
        <v>0.39</v>
      </c>
      <c r="E6" s="81">
        <v>0.39</v>
      </c>
      <c r="F6" s="22" t="s">
        <v>42</v>
      </c>
      <c r="G6" s="68"/>
      <c r="H6" s="21"/>
    </row>
    <row r="7" spans="2:8" ht="13.5" customHeight="1">
      <c r="B7" s="82" t="s">
        <v>245</v>
      </c>
      <c r="C7" s="82" t="s">
        <v>244</v>
      </c>
      <c r="D7" s="17">
        <v>0.3</v>
      </c>
      <c r="E7" s="81">
        <v>0.3</v>
      </c>
      <c r="F7" s="22" t="s">
        <v>42</v>
      </c>
      <c r="G7" s="68"/>
      <c r="H7" s="21"/>
    </row>
    <row r="8" spans="2:8" ht="12.75" customHeight="1">
      <c r="B8" s="16" t="s">
        <v>107</v>
      </c>
      <c r="C8" s="16" t="s">
        <v>108</v>
      </c>
      <c r="D8" s="17">
        <v>0.52</v>
      </c>
      <c r="E8" s="81">
        <v>0.52</v>
      </c>
      <c r="F8" s="22" t="s">
        <v>42</v>
      </c>
      <c r="G8" s="68"/>
      <c r="H8" s="21"/>
    </row>
    <row r="9" spans="2:8" ht="13.5" customHeight="1">
      <c r="B9" s="172" t="s">
        <v>115</v>
      </c>
      <c r="C9" s="172"/>
      <c r="D9" s="172"/>
      <c r="E9" s="172"/>
      <c r="F9" s="172"/>
      <c r="G9" s="68"/>
      <c r="H9" s="21"/>
    </row>
    <row r="10" spans="2:8" ht="13.5" customHeight="1">
      <c r="B10" s="80" t="s">
        <v>113</v>
      </c>
      <c r="C10" s="80" t="s">
        <v>114</v>
      </c>
      <c r="D10" s="17">
        <v>3.04</v>
      </c>
      <c r="E10" s="21">
        <v>3</v>
      </c>
      <c r="F10" s="22" t="s">
        <v>42</v>
      </c>
      <c r="G10" s="68"/>
      <c r="H10" s="21"/>
    </row>
    <row r="11" spans="2:6" ht="13.5" customHeight="1">
      <c r="B11" s="172" t="s">
        <v>39</v>
      </c>
      <c r="C11" s="172"/>
      <c r="D11" s="172"/>
      <c r="E11" s="172"/>
      <c r="F11" s="172"/>
    </row>
    <row r="12" spans="2:6" ht="13.5" customHeight="1">
      <c r="B12" s="80" t="s">
        <v>73</v>
      </c>
      <c r="C12" s="80" t="s">
        <v>74</v>
      </c>
      <c r="D12" s="17">
        <v>0.81</v>
      </c>
      <c r="E12" s="17">
        <v>0.81</v>
      </c>
      <c r="F12" s="22" t="s">
        <v>42</v>
      </c>
    </row>
    <row r="13" spans="2:6" ht="13.5" customHeight="1">
      <c r="B13" s="80" t="s">
        <v>127</v>
      </c>
      <c r="C13" s="80" t="s">
        <v>128</v>
      </c>
      <c r="D13" s="17">
        <v>0.47</v>
      </c>
      <c r="E13" s="17">
        <v>0.47</v>
      </c>
      <c r="F13" s="22" t="s">
        <v>42</v>
      </c>
    </row>
    <row r="14" spans="2:6" ht="13.5" customHeight="1">
      <c r="B14" s="172" t="s">
        <v>30</v>
      </c>
      <c r="C14" s="172"/>
      <c r="D14" s="172"/>
      <c r="E14" s="172"/>
      <c r="F14" s="172"/>
    </row>
    <row r="15" spans="2:6" ht="13.5" customHeight="1">
      <c r="B15" s="80" t="s">
        <v>71</v>
      </c>
      <c r="C15" s="80" t="s">
        <v>72</v>
      </c>
      <c r="D15" s="81">
        <v>0.89</v>
      </c>
      <c r="E15" s="83">
        <v>0.89</v>
      </c>
      <c r="F15" s="22" t="s">
        <v>42</v>
      </c>
    </row>
    <row r="16" spans="2:6" ht="13.5" customHeight="1">
      <c r="B16" s="80" t="s">
        <v>201</v>
      </c>
      <c r="C16" s="80" t="s">
        <v>202</v>
      </c>
      <c r="D16" s="81">
        <v>0.4</v>
      </c>
      <c r="E16" s="83">
        <v>0.4</v>
      </c>
      <c r="F16" s="22" t="s">
        <v>42</v>
      </c>
    </row>
    <row r="17" spans="2:6" ht="13.5" customHeight="1">
      <c r="B17" s="172" t="s">
        <v>25</v>
      </c>
      <c r="C17" s="172"/>
      <c r="D17" s="172"/>
      <c r="E17" s="172"/>
      <c r="F17" s="172"/>
    </row>
    <row r="18" spans="2:6" ht="13.5" customHeight="1">
      <c r="B18" s="16" t="s">
        <v>155</v>
      </c>
      <c r="C18" s="16" t="s">
        <v>156</v>
      </c>
      <c r="D18" s="17">
        <v>0.41</v>
      </c>
      <c r="E18" s="83">
        <v>0.41</v>
      </c>
      <c r="F18" s="22" t="s">
        <v>42</v>
      </c>
    </row>
    <row r="19" spans="2:6" ht="13.5" customHeight="1">
      <c r="B19" s="172" t="s">
        <v>27</v>
      </c>
      <c r="C19" s="172"/>
      <c r="D19" s="172"/>
      <c r="E19" s="172"/>
      <c r="F19" s="172"/>
    </row>
    <row r="20" spans="2:6" ht="13.5" customHeight="1">
      <c r="B20" s="80" t="s">
        <v>162</v>
      </c>
      <c r="C20" s="80" t="s">
        <v>102</v>
      </c>
      <c r="D20" s="81">
        <v>1.25</v>
      </c>
      <c r="E20" s="81">
        <v>1.25</v>
      </c>
      <c r="F20" s="22" t="s">
        <v>42</v>
      </c>
    </row>
    <row r="21" spans="2:6" ht="13.5" customHeight="1">
      <c r="B21" s="16" t="s">
        <v>179</v>
      </c>
      <c r="C21" s="16" t="s">
        <v>180</v>
      </c>
      <c r="D21" s="17">
        <v>11.53</v>
      </c>
      <c r="E21" s="17">
        <v>11.25</v>
      </c>
      <c r="F21" s="22" t="s">
        <v>42</v>
      </c>
    </row>
    <row r="22" spans="2:6" ht="13.5" customHeight="1">
      <c r="B22" s="80" t="s">
        <v>246</v>
      </c>
      <c r="C22" s="80" t="s">
        <v>247</v>
      </c>
      <c r="D22" s="17">
        <v>0.63</v>
      </c>
      <c r="E22" s="17">
        <v>0.63</v>
      </c>
      <c r="F22" s="22" t="s">
        <v>42</v>
      </c>
    </row>
    <row r="23" spans="2:6" ht="13.5" customHeight="1">
      <c r="B23" s="16" t="s">
        <v>135</v>
      </c>
      <c r="C23" s="16" t="s">
        <v>129</v>
      </c>
      <c r="D23" s="17">
        <v>1.62</v>
      </c>
      <c r="E23" s="17">
        <v>1.62</v>
      </c>
      <c r="F23" s="22" t="s">
        <v>42</v>
      </c>
    </row>
    <row r="24" spans="2:6" ht="13.5" customHeight="1">
      <c r="B24" s="172" t="s">
        <v>28</v>
      </c>
      <c r="C24" s="172"/>
      <c r="D24" s="172"/>
      <c r="E24" s="172"/>
      <c r="F24" s="172"/>
    </row>
    <row r="25" spans="2:9" ht="13.5" customHeight="1">
      <c r="B25" s="80" t="s">
        <v>166</v>
      </c>
      <c r="C25" s="80" t="s">
        <v>167</v>
      </c>
      <c r="D25" s="17">
        <v>1.5</v>
      </c>
      <c r="E25" s="17">
        <v>1.5</v>
      </c>
      <c r="F25" s="22" t="s">
        <v>42</v>
      </c>
      <c r="G25" s="68"/>
      <c r="H25" s="68"/>
      <c r="I25" s="21"/>
    </row>
    <row r="26" spans="2:9" ht="13.5" customHeight="1">
      <c r="B26" s="16" t="s">
        <v>197</v>
      </c>
      <c r="C26" s="16" t="s">
        <v>198</v>
      </c>
      <c r="D26" s="17">
        <v>16.09</v>
      </c>
      <c r="E26" s="17">
        <v>16</v>
      </c>
      <c r="F26" s="22" t="s">
        <v>42</v>
      </c>
      <c r="G26" s="68"/>
      <c r="H26" s="68"/>
      <c r="I26" s="21"/>
    </row>
    <row r="27" spans="2:9" ht="13.5" customHeight="1">
      <c r="B27" s="16" t="s">
        <v>117</v>
      </c>
      <c r="C27" s="16" t="s">
        <v>118</v>
      </c>
      <c r="D27" s="17">
        <v>18.5</v>
      </c>
      <c r="E27" s="17">
        <v>18.5</v>
      </c>
      <c r="F27" s="22" t="s">
        <v>42</v>
      </c>
      <c r="G27" s="68"/>
      <c r="H27" s="68"/>
      <c r="I27" s="21"/>
    </row>
    <row r="28" spans="2:9" ht="13.5" customHeight="1">
      <c r="B28" s="16" t="s">
        <v>218</v>
      </c>
      <c r="C28" s="16" t="s">
        <v>219</v>
      </c>
      <c r="D28" s="17">
        <v>19.75</v>
      </c>
      <c r="E28" s="17">
        <v>19</v>
      </c>
      <c r="F28" s="22" t="s">
        <v>42</v>
      </c>
      <c r="G28" s="68"/>
      <c r="H28" s="68"/>
      <c r="I28" s="21"/>
    </row>
    <row r="29" spans="2:6" ht="13.5" customHeight="1">
      <c r="B29" s="172" t="s">
        <v>32</v>
      </c>
      <c r="C29" s="172"/>
      <c r="D29" s="172"/>
      <c r="E29" s="172"/>
      <c r="F29" s="172"/>
    </row>
    <row r="30" spans="2:6" ht="13.5" customHeight="1">
      <c r="B30" s="80" t="s">
        <v>144</v>
      </c>
      <c r="C30" s="80" t="s">
        <v>145</v>
      </c>
      <c r="D30" s="81">
        <v>7</v>
      </c>
      <c r="E30" s="83">
        <v>7</v>
      </c>
      <c r="F30" s="22" t="s">
        <v>42</v>
      </c>
    </row>
    <row r="31" spans="2:6" ht="13.5" customHeight="1">
      <c r="B31" s="16" t="s">
        <v>98</v>
      </c>
      <c r="C31" s="16" t="s">
        <v>99</v>
      </c>
      <c r="D31" s="17">
        <v>7.47</v>
      </c>
      <c r="E31" s="83">
        <v>7.4</v>
      </c>
      <c r="F31" s="22" t="s">
        <v>42</v>
      </c>
    </row>
    <row r="32" spans="2:6" ht="13.5" customHeight="1">
      <c r="B32" s="80" t="s">
        <v>207</v>
      </c>
      <c r="C32" s="80" t="s">
        <v>208</v>
      </c>
      <c r="D32" s="17">
        <v>1.24</v>
      </c>
      <c r="E32" s="83">
        <v>1.24</v>
      </c>
      <c r="F32" s="22" t="s">
        <v>42</v>
      </c>
    </row>
    <row r="33" spans="2:6" ht="13.5" customHeight="1">
      <c r="B33" s="80" t="s">
        <v>151</v>
      </c>
      <c r="C33" s="80" t="s">
        <v>152</v>
      </c>
      <c r="D33" s="17">
        <v>0.51</v>
      </c>
      <c r="E33" s="83">
        <v>0.51</v>
      </c>
      <c r="F33" s="22" t="s">
        <v>42</v>
      </c>
    </row>
    <row r="34" spans="2:6" ht="19.5" customHeight="1">
      <c r="B34" s="174" t="s">
        <v>269</v>
      </c>
      <c r="C34" s="174"/>
      <c r="D34" s="174"/>
      <c r="E34" s="174"/>
      <c r="F34" s="174"/>
    </row>
    <row r="35" spans="2:6" ht="16.5" customHeight="1">
      <c r="B35" s="13" t="s">
        <v>12</v>
      </c>
      <c r="C35" s="14" t="s">
        <v>13</v>
      </c>
      <c r="D35" s="14" t="s">
        <v>84</v>
      </c>
      <c r="E35" s="14" t="s">
        <v>139</v>
      </c>
      <c r="F35" s="13" t="s">
        <v>29</v>
      </c>
    </row>
    <row r="36" spans="2:6" ht="14.25" customHeight="1">
      <c r="B36" s="169" t="s">
        <v>23</v>
      </c>
      <c r="C36" s="170"/>
      <c r="D36" s="170"/>
      <c r="E36" s="170"/>
      <c r="F36" s="171"/>
    </row>
    <row r="37" spans="2:6" ht="14.25" customHeight="1">
      <c r="B37" s="16" t="s">
        <v>143</v>
      </c>
      <c r="C37" s="16" t="s">
        <v>170</v>
      </c>
      <c r="D37" s="17" t="s">
        <v>171</v>
      </c>
      <c r="E37" s="17" t="s">
        <v>171</v>
      </c>
      <c r="F37" s="22" t="s">
        <v>42</v>
      </c>
    </row>
    <row r="38" spans="2:6" ht="14.25" customHeight="1">
      <c r="B38" s="16" t="s">
        <v>181</v>
      </c>
      <c r="C38" s="16" t="s">
        <v>182</v>
      </c>
      <c r="D38" s="17" t="s">
        <v>171</v>
      </c>
      <c r="E38" s="17" t="s">
        <v>171</v>
      </c>
      <c r="F38" s="22" t="s">
        <v>42</v>
      </c>
    </row>
    <row r="39" spans="2:6" ht="14.25" customHeight="1">
      <c r="B39" s="16" t="s">
        <v>142</v>
      </c>
      <c r="C39" s="16" t="s">
        <v>203</v>
      </c>
      <c r="D39" s="17">
        <v>1</v>
      </c>
      <c r="E39" s="69">
        <v>1</v>
      </c>
      <c r="F39" s="22" t="s">
        <v>42</v>
      </c>
    </row>
    <row r="40" spans="2:6" ht="14.25" customHeight="1">
      <c r="B40" s="16" t="s">
        <v>239</v>
      </c>
      <c r="C40" s="16" t="s">
        <v>211</v>
      </c>
      <c r="D40" s="17" t="s">
        <v>36</v>
      </c>
      <c r="E40" s="17" t="s">
        <v>36</v>
      </c>
      <c r="F40" s="22" t="s">
        <v>42</v>
      </c>
    </row>
    <row r="41" spans="2:6" ht="14.25" customHeight="1">
      <c r="B41" s="16" t="s">
        <v>68</v>
      </c>
      <c r="C41" s="16" t="s">
        <v>69</v>
      </c>
      <c r="D41" s="17">
        <v>0.7</v>
      </c>
      <c r="E41" s="21">
        <v>0.7</v>
      </c>
      <c r="F41" s="22" t="s">
        <v>42</v>
      </c>
    </row>
    <row r="42" spans="2:6" ht="14.25" customHeight="1">
      <c r="B42" s="172" t="s">
        <v>39</v>
      </c>
      <c r="C42" s="172"/>
      <c r="D42" s="172"/>
      <c r="E42" s="172"/>
      <c r="F42" s="172"/>
    </row>
    <row r="43" spans="2:6" ht="14.25" customHeight="1">
      <c r="B43" s="16" t="s">
        <v>205</v>
      </c>
      <c r="C43" s="16" t="s">
        <v>206</v>
      </c>
      <c r="D43" s="20">
        <v>0.64</v>
      </c>
      <c r="E43" s="21">
        <v>0.64</v>
      </c>
      <c r="F43" s="22" t="s">
        <v>42</v>
      </c>
    </row>
    <row r="44" spans="2:6" ht="14.25" customHeight="1">
      <c r="B44" s="172" t="s">
        <v>30</v>
      </c>
      <c r="C44" s="172"/>
      <c r="D44" s="172"/>
      <c r="E44" s="172"/>
      <c r="F44" s="172"/>
    </row>
    <row r="45" spans="2:6" ht="14.25" customHeight="1">
      <c r="B45" s="16" t="s">
        <v>40</v>
      </c>
      <c r="C45" s="16" t="s">
        <v>41</v>
      </c>
      <c r="D45" s="17">
        <v>1.65</v>
      </c>
      <c r="E45" s="17">
        <v>1.65</v>
      </c>
      <c r="F45" s="22" t="s">
        <v>42</v>
      </c>
    </row>
    <row r="46" spans="2:6" ht="14.25" customHeight="1">
      <c r="B46" s="16" t="s">
        <v>60</v>
      </c>
      <c r="C46" s="16" t="s">
        <v>61</v>
      </c>
      <c r="D46" s="17">
        <v>0.72</v>
      </c>
      <c r="E46" s="17">
        <v>0.72</v>
      </c>
      <c r="F46" s="22" t="s">
        <v>42</v>
      </c>
    </row>
    <row r="47" spans="2:6" ht="14.25" customHeight="1">
      <c r="B47" s="16" t="s">
        <v>236</v>
      </c>
      <c r="C47" s="16" t="s">
        <v>237</v>
      </c>
      <c r="D47" s="17">
        <v>1</v>
      </c>
      <c r="E47" s="17">
        <v>1</v>
      </c>
      <c r="F47" s="22" t="s">
        <v>42</v>
      </c>
    </row>
    <row r="48" spans="2:6" ht="14.25" customHeight="1">
      <c r="B48" s="16" t="s">
        <v>199</v>
      </c>
      <c r="C48" s="16" t="s">
        <v>200</v>
      </c>
      <c r="D48" s="17">
        <v>0.2</v>
      </c>
      <c r="E48" s="21">
        <v>0.2</v>
      </c>
      <c r="F48" s="22" t="s">
        <v>42</v>
      </c>
    </row>
    <row r="49" spans="2:6" ht="14.25" customHeight="1">
      <c r="B49" s="172" t="s">
        <v>33</v>
      </c>
      <c r="C49" s="172"/>
      <c r="D49" s="172"/>
      <c r="E49" s="172"/>
      <c r="F49" s="172"/>
    </row>
    <row r="50" spans="2:6" ht="14.25" customHeight="1">
      <c r="B50" s="16" t="s">
        <v>62</v>
      </c>
      <c r="C50" s="16" t="s">
        <v>64</v>
      </c>
      <c r="D50" s="17" t="s">
        <v>36</v>
      </c>
      <c r="E50" s="17" t="s">
        <v>36</v>
      </c>
      <c r="F50" s="22" t="s">
        <v>42</v>
      </c>
    </row>
    <row r="51" spans="2:6" ht="14.25" customHeight="1">
      <c r="B51" s="16" t="s">
        <v>63</v>
      </c>
      <c r="C51" s="16" t="s">
        <v>65</v>
      </c>
      <c r="D51" s="17" t="s">
        <v>36</v>
      </c>
      <c r="E51" s="17" t="s">
        <v>36</v>
      </c>
      <c r="F51" s="22" t="s">
        <v>42</v>
      </c>
    </row>
    <row r="52" spans="2:6" ht="14.25" customHeight="1">
      <c r="B52" s="16" t="s">
        <v>34</v>
      </c>
      <c r="C52" s="16" t="s">
        <v>35</v>
      </c>
      <c r="D52" s="17">
        <v>2.55</v>
      </c>
      <c r="E52" s="17">
        <v>2.55</v>
      </c>
      <c r="F52" s="22" t="s">
        <v>42</v>
      </c>
    </row>
    <row r="53" spans="2:6" ht="14.25" customHeight="1">
      <c r="B53" s="16" t="s">
        <v>85</v>
      </c>
      <c r="C53" s="16" t="s">
        <v>86</v>
      </c>
      <c r="D53" s="17" t="s">
        <v>36</v>
      </c>
      <c r="E53" s="17" t="s">
        <v>36</v>
      </c>
      <c r="F53" s="22" t="s">
        <v>42</v>
      </c>
    </row>
    <row r="54" spans="2:6" ht="14.25" customHeight="1">
      <c r="B54" s="16" t="s">
        <v>121</v>
      </c>
      <c r="C54" s="16" t="s">
        <v>122</v>
      </c>
      <c r="D54" s="17" t="s">
        <v>36</v>
      </c>
      <c r="E54" s="17" t="s">
        <v>36</v>
      </c>
      <c r="F54" s="22" t="s">
        <v>42</v>
      </c>
    </row>
    <row r="55" spans="2:6" ht="14.25" customHeight="1">
      <c r="B55" s="23" t="s">
        <v>125</v>
      </c>
      <c r="C55" s="16" t="s">
        <v>146</v>
      </c>
      <c r="D55" s="17" t="s">
        <v>36</v>
      </c>
      <c r="E55" s="17" t="s">
        <v>36</v>
      </c>
      <c r="F55" s="22" t="s">
        <v>42</v>
      </c>
    </row>
    <row r="56" spans="2:6" ht="14.25" customHeight="1">
      <c r="B56" s="23" t="s">
        <v>147</v>
      </c>
      <c r="C56" s="16" t="s">
        <v>148</v>
      </c>
      <c r="D56" s="17" t="s">
        <v>36</v>
      </c>
      <c r="E56" s="17" t="s">
        <v>36</v>
      </c>
      <c r="F56" s="22" t="s">
        <v>42</v>
      </c>
    </row>
    <row r="57" spans="2:6" ht="14.25" customHeight="1">
      <c r="B57" s="23" t="s">
        <v>149</v>
      </c>
      <c r="C57" s="16" t="s">
        <v>150</v>
      </c>
      <c r="D57" s="17" t="s">
        <v>36</v>
      </c>
      <c r="E57" s="17" t="s">
        <v>36</v>
      </c>
      <c r="F57" s="22" t="s">
        <v>42</v>
      </c>
    </row>
    <row r="58" spans="2:6" ht="14.25" customHeight="1">
      <c r="B58" s="172" t="s">
        <v>25</v>
      </c>
      <c r="C58" s="172"/>
      <c r="D58" s="172"/>
      <c r="E58" s="172"/>
      <c r="F58" s="172"/>
    </row>
    <row r="59" spans="2:6" ht="14.25" customHeight="1">
      <c r="B59" s="16" t="s">
        <v>54</v>
      </c>
      <c r="C59" s="16" t="s">
        <v>55</v>
      </c>
      <c r="D59" s="17">
        <v>0.45</v>
      </c>
      <c r="E59" s="17">
        <v>0.45</v>
      </c>
      <c r="F59" s="22" t="s">
        <v>42</v>
      </c>
    </row>
    <row r="60" spans="2:6" ht="14.25" customHeight="1">
      <c r="B60" s="172" t="s">
        <v>27</v>
      </c>
      <c r="C60" s="172"/>
      <c r="D60" s="172"/>
      <c r="E60" s="172"/>
      <c r="F60" s="172"/>
    </row>
    <row r="61" spans="2:6" ht="14.25" customHeight="1">
      <c r="B61" s="16" t="s">
        <v>133</v>
      </c>
      <c r="C61" s="16" t="s">
        <v>134</v>
      </c>
      <c r="D61" s="17">
        <v>70</v>
      </c>
      <c r="E61" s="17">
        <v>70</v>
      </c>
      <c r="F61" s="22" t="s">
        <v>42</v>
      </c>
    </row>
  </sheetData>
  <sheetProtection/>
  <mergeCells count="16">
    <mergeCell ref="B1:F1"/>
    <mergeCell ref="B3:F3"/>
    <mergeCell ref="B34:F34"/>
    <mergeCell ref="B19:F19"/>
    <mergeCell ref="B14:F14"/>
    <mergeCell ref="B11:F11"/>
    <mergeCell ref="B29:F29"/>
    <mergeCell ref="B24:F24"/>
    <mergeCell ref="B9:F9"/>
    <mergeCell ref="B17:F17"/>
    <mergeCell ref="B36:F36"/>
    <mergeCell ref="B58:F58"/>
    <mergeCell ref="B49:F49"/>
    <mergeCell ref="B60:F60"/>
    <mergeCell ref="B44:F44"/>
    <mergeCell ref="B42:F42"/>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6"/>
  <sheetViews>
    <sheetView rightToLeft="1" zoomScalePageLayoutView="0" workbookViewId="0" topLeftCell="A1">
      <selection activeCell="I3" sqref="I3"/>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31.28125" style="2" customWidth="1"/>
    <col min="7" max="16384" width="9.00390625" style="2" customWidth="1"/>
  </cols>
  <sheetData>
    <row r="1" spans="1:6" ht="24" customHeight="1">
      <c r="A1" s="176" t="s">
        <v>270</v>
      </c>
      <c r="B1" s="176"/>
      <c r="C1" s="176"/>
      <c r="D1" s="176"/>
      <c r="E1" s="176"/>
      <c r="F1" s="176"/>
    </row>
    <row r="2" spans="1:6" ht="101.25" customHeight="1">
      <c r="A2" s="15" t="s">
        <v>31</v>
      </c>
      <c r="B2" s="175" t="s">
        <v>220</v>
      </c>
      <c r="C2" s="175"/>
      <c r="D2" s="175"/>
      <c r="E2" s="175"/>
      <c r="F2" s="175"/>
    </row>
    <row r="3" spans="1:6" ht="84" customHeight="1">
      <c r="A3" s="15" t="s">
        <v>70</v>
      </c>
      <c r="B3" s="175" t="s">
        <v>253</v>
      </c>
      <c r="C3" s="175"/>
      <c r="D3" s="175"/>
      <c r="E3" s="175"/>
      <c r="F3" s="175"/>
    </row>
    <row r="4" spans="1:6" ht="68.25" customHeight="1">
      <c r="A4" s="15" t="s">
        <v>47</v>
      </c>
      <c r="B4" s="175" t="s">
        <v>252</v>
      </c>
      <c r="C4" s="175"/>
      <c r="D4" s="175"/>
      <c r="E4" s="175"/>
      <c r="F4" s="175"/>
    </row>
    <row r="5" spans="1:6" ht="69" customHeight="1">
      <c r="A5" s="15" t="s">
        <v>46</v>
      </c>
      <c r="B5" s="175" t="s">
        <v>189</v>
      </c>
      <c r="C5" s="175"/>
      <c r="D5" s="175"/>
      <c r="E5" s="175"/>
      <c r="F5" s="175"/>
    </row>
    <row r="6" spans="1:6" ht="68.25" customHeight="1">
      <c r="A6" s="15" t="s">
        <v>48</v>
      </c>
      <c r="B6" s="175" t="s">
        <v>190</v>
      </c>
      <c r="C6" s="175"/>
      <c r="D6" s="175"/>
      <c r="E6" s="175"/>
      <c r="F6" s="175"/>
    </row>
    <row r="7" spans="1:6" ht="51" customHeight="1">
      <c r="A7" s="15" t="s">
        <v>45</v>
      </c>
      <c r="B7" s="175" t="s">
        <v>191</v>
      </c>
      <c r="C7" s="175"/>
      <c r="D7" s="175"/>
      <c r="E7" s="175"/>
      <c r="F7" s="175"/>
    </row>
    <row r="8" spans="1:6" ht="36" customHeight="1">
      <c r="A8" s="15" t="s">
        <v>43</v>
      </c>
      <c r="B8" s="175" t="s">
        <v>192</v>
      </c>
      <c r="C8" s="175"/>
      <c r="D8" s="175"/>
      <c r="E8" s="175"/>
      <c r="F8" s="175"/>
    </row>
    <row r="9" spans="1:6" ht="45.75" customHeight="1">
      <c r="A9" s="15" t="s">
        <v>44</v>
      </c>
      <c r="B9" s="175" t="s">
        <v>221</v>
      </c>
      <c r="C9" s="175"/>
      <c r="D9" s="175"/>
      <c r="E9" s="175"/>
      <c r="F9" s="175"/>
    </row>
    <row r="10" spans="1:6" ht="54" customHeight="1">
      <c r="A10" s="15" t="s">
        <v>53</v>
      </c>
      <c r="B10" s="175" t="s">
        <v>193</v>
      </c>
      <c r="C10" s="175"/>
      <c r="D10" s="175"/>
      <c r="E10" s="175"/>
      <c r="F10" s="175"/>
    </row>
    <row r="11" spans="1:6" ht="50.25" customHeight="1">
      <c r="A11" s="15" t="s">
        <v>90</v>
      </c>
      <c r="B11" s="175" t="s">
        <v>212</v>
      </c>
      <c r="C11" s="175"/>
      <c r="D11" s="175"/>
      <c r="E11" s="175"/>
      <c r="F11" s="175"/>
    </row>
    <row r="12" spans="1:6" ht="48" customHeight="1">
      <c r="A12" s="15" t="s">
        <v>89</v>
      </c>
      <c r="B12" s="175" t="s">
        <v>194</v>
      </c>
      <c r="C12" s="175"/>
      <c r="D12" s="175"/>
      <c r="E12" s="175"/>
      <c r="F12" s="175"/>
    </row>
    <row r="13" spans="1:6" ht="33.75" customHeight="1">
      <c r="A13" s="15" t="s">
        <v>111</v>
      </c>
      <c r="B13" s="175" t="s">
        <v>234</v>
      </c>
      <c r="C13" s="175"/>
      <c r="D13" s="175"/>
      <c r="E13" s="175"/>
      <c r="F13" s="175"/>
    </row>
    <row r="14" spans="1:6" ht="36" customHeight="1">
      <c r="A14" s="15" t="s">
        <v>50</v>
      </c>
      <c r="B14" s="175" t="s">
        <v>235</v>
      </c>
      <c r="C14" s="175"/>
      <c r="D14" s="175"/>
      <c r="E14" s="175"/>
      <c r="F14" s="175"/>
    </row>
    <row r="15" spans="1:6" ht="33" customHeight="1">
      <c r="A15" s="15" t="s">
        <v>116</v>
      </c>
      <c r="B15" s="175" t="s">
        <v>195</v>
      </c>
      <c r="C15" s="175"/>
      <c r="D15" s="175"/>
      <c r="E15" s="175"/>
      <c r="F15" s="175"/>
    </row>
    <row r="16" spans="1:6" ht="38.25" customHeight="1">
      <c r="A16" s="15" t="s">
        <v>112</v>
      </c>
      <c r="B16" s="175" t="s">
        <v>196</v>
      </c>
      <c r="C16" s="175"/>
      <c r="D16" s="175"/>
      <c r="E16" s="175"/>
      <c r="F16" s="175"/>
    </row>
  </sheetData>
  <sheetProtection/>
  <mergeCells count="16">
    <mergeCell ref="A1:F1"/>
    <mergeCell ref="B6:F6"/>
    <mergeCell ref="B3:F3"/>
    <mergeCell ref="B5:F5"/>
    <mergeCell ref="B4:F4"/>
    <mergeCell ref="B10:F10"/>
    <mergeCell ref="B9:F9"/>
    <mergeCell ref="B7:F7"/>
    <mergeCell ref="B8:F8"/>
    <mergeCell ref="B2:F2"/>
    <mergeCell ref="B11:F11"/>
    <mergeCell ref="B13:F13"/>
    <mergeCell ref="B15:F15"/>
    <mergeCell ref="B16:F16"/>
    <mergeCell ref="B14:F14"/>
    <mergeCell ref="B12:F12"/>
  </mergeCells>
  <printOptions/>
  <pageMargins left="0" right="0" top="0" bottom="0" header="0.31496062992126" footer="0.3149606299212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1:D13"/>
  <sheetViews>
    <sheetView rightToLeft="1" zoomScalePageLayoutView="0" workbookViewId="0" topLeftCell="B10">
      <selection activeCell="D12" sqref="D12"/>
    </sheetView>
  </sheetViews>
  <sheetFormatPr defaultColWidth="9.140625" defaultRowHeight="60" customHeight="1"/>
  <cols>
    <col min="1" max="1" width="2.7109375" style="3" hidden="1" customWidth="1"/>
    <col min="2" max="2" width="0.9921875" style="3" customWidth="1"/>
    <col min="3" max="3" width="20.00390625" style="3" customWidth="1"/>
    <col min="4" max="4" width="75.421875" style="3" customWidth="1"/>
    <col min="5" max="16384" width="9.00390625" style="3" customWidth="1"/>
  </cols>
  <sheetData>
    <row r="1" spans="3:4" s="7" customFormat="1" ht="37.5" customHeight="1">
      <c r="C1" s="177" t="s">
        <v>271</v>
      </c>
      <c r="D1" s="177"/>
    </row>
    <row r="2" spans="3:4" s="12" customFormat="1" ht="23.25" customHeight="1">
      <c r="C2" s="178" t="s">
        <v>37</v>
      </c>
      <c r="D2" s="179"/>
    </row>
    <row r="3" spans="3:4" s="12" customFormat="1" ht="99" customHeight="1">
      <c r="C3" s="67" t="s">
        <v>238</v>
      </c>
      <c r="D3" s="34" t="s">
        <v>274</v>
      </c>
    </row>
    <row r="4" spans="3:4" s="12" customFormat="1" ht="48.75" customHeight="1">
      <c r="C4" s="67" t="s">
        <v>248</v>
      </c>
      <c r="D4" s="34" t="s">
        <v>251</v>
      </c>
    </row>
    <row r="5" spans="3:4" s="12" customFormat="1" ht="80.25" customHeight="1">
      <c r="C5" s="67" t="s">
        <v>265</v>
      </c>
      <c r="D5" s="34" t="s">
        <v>275</v>
      </c>
    </row>
    <row r="6" spans="3:4" s="12" customFormat="1" ht="62.25" customHeight="1">
      <c r="C6" s="67" t="s">
        <v>266</v>
      </c>
      <c r="D6" s="34" t="s">
        <v>276</v>
      </c>
    </row>
    <row r="7" spans="3:4" s="12" customFormat="1" ht="78.75" customHeight="1">
      <c r="C7" s="67" t="s">
        <v>214</v>
      </c>
      <c r="D7" s="34" t="s">
        <v>217</v>
      </c>
    </row>
    <row r="8" spans="3:4" s="87" customFormat="1" ht="30" customHeight="1">
      <c r="C8" s="178" t="s">
        <v>263</v>
      </c>
      <c r="D8" s="179"/>
    </row>
    <row r="9" spans="3:4" s="12" customFormat="1" ht="93" customHeight="1">
      <c r="C9" s="67" t="s">
        <v>225</v>
      </c>
      <c r="D9" s="34" t="s">
        <v>292</v>
      </c>
    </row>
    <row r="10" spans="3:4" s="12" customFormat="1" ht="78" customHeight="1">
      <c r="C10" s="67" t="s">
        <v>230</v>
      </c>
      <c r="D10" s="34" t="s">
        <v>291</v>
      </c>
    </row>
    <row r="11" spans="3:4" s="8" customFormat="1" ht="33.75" customHeight="1">
      <c r="C11" s="180" t="s">
        <v>264</v>
      </c>
      <c r="D11" s="181"/>
    </row>
    <row r="12" spans="3:4" ht="56.25" customHeight="1">
      <c r="C12" s="33" t="s">
        <v>172</v>
      </c>
      <c r="D12" s="34" t="s">
        <v>262</v>
      </c>
    </row>
    <row r="13" spans="3:4" ht="77.25" customHeight="1">
      <c r="C13" s="33" t="s">
        <v>136</v>
      </c>
      <c r="D13" s="34" t="s">
        <v>233</v>
      </c>
    </row>
    <row r="14" ht="14.25"/>
  </sheetData>
  <sheetProtection/>
  <mergeCells count="4">
    <mergeCell ref="C1:D1"/>
    <mergeCell ref="C2:D2"/>
    <mergeCell ref="C8:D8"/>
    <mergeCell ref="C11:D11"/>
  </mergeCells>
  <printOptions/>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2011-01-01T23:49:15Z</cp:lastPrinted>
  <dcterms:created xsi:type="dcterms:W3CDTF">2012-01-03T06:41:25Z</dcterms:created>
  <dcterms:modified xsi:type="dcterms:W3CDTF">2016-11-23T11:32:10Z</dcterms:modified>
  <cp:category/>
  <cp:version/>
  <cp:contentType/>
  <cp:contentStatus/>
</cp:coreProperties>
</file>